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NOMIST.ROO\Desktop\СОШ МЕНЮ 2024\"/>
    </mc:Choice>
  </mc:AlternateContent>
  <bookViews>
    <workbookView xWindow="0" yWindow="0" windowWidth="20490" windowHeight="8340" activeTab="1"/>
  </bookViews>
  <sheets>
    <sheet name=" от7-11 1 нед" sheetId="1" r:id="rId1"/>
    <sheet name="от7 2нед" sheetId="2" r:id="rId2"/>
    <sheet name=" от12-17 1нед" sheetId="3" r:id="rId3"/>
    <sheet name="от12 2нед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G14" i="4"/>
  <c r="H14" i="4"/>
  <c r="E14" i="4"/>
  <c r="P123" i="4"/>
  <c r="O123" i="4"/>
  <c r="N123" i="4"/>
  <c r="M123" i="4"/>
  <c r="L123" i="4"/>
  <c r="K123" i="4"/>
  <c r="J123" i="4"/>
  <c r="H123" i="4"/>
  <c r="G123" i="4"/>
  <c r="F123" i="4"/>
  <c r="E123" i="4"/>
  <c r="P112" i="4"/>
  <c r="O112" i="4"/>
  <c r="N112" i="4"/>
  <c r="M112" i="4"/>
  <c r="L112" i="4"/>
  <c r="K112" i="4"/>
  <c r="J112" i="4"/>
  <c r="H112" i="4"/>
  <c r="G112" i="4"/>
  <c r="F112" i="4"/>
  <c r="E112" i="4"/>
  <c r="P98" i="4"/>
  <c r="O98" i="4"/>
  <c r="O99" i="4" s="1"/>
  <c r="N98" i="4"/>
  <c r="M98" i="4"/>
  <c r="M99" i="4" s="1"/>
  <c r="L98" i="4"/>
  <c r="K98" i="4"/>
  <c r="K99" i="4" s="1"/>
  <c r="J98" i="4"/>
  <c r="H98" i="4"/>
  <c r="H99" i="4" s="1"/>
  <c r="G98" i="4"/>
  <c r="F98" i="4"/>
  <c r="F99" i="4" s="1"/>
  <c r="E98" i="4"/>
  <c r="P87" i="4"/>
  <c r="O87" i="4"/>
  <c r="N87" i="4"/>
  <c r="M87" i="4"/>
  <c r="L87" i="4"/>
  <c r="K87" i="4"/>
  <c r="J87" i="4"/>
  <c r="H87" i="4"/>
  <c r="G87" i="4"/>
  <c r="F87" i="4"/>
  <c r="E87" i="4"/>
  <c r="P75" i="4"/>
  <c r="O75" i="4"/>
  <c r="N75" i="4"/>
  <c r="M75" i="4"/>
  <c r="L75" i="4"/>
  <c r="K75" i="4"/>
  <c r="J75" i="4"/>
  <c r="H75" i="4"/>
  <c r="G75" i="4"/>
  <c r="F75" i="4"/>
  <c r="E75" i="4"/>
  <c r="P64" i="4"/>
  <c r="O64" i="4"/>
  <c r="N64" i="4"/>
  <c r="M64" i="4"/>
  <c r="L64" i="4"/>
  <c r="K64" i="4"/>
  <c r="J64" i="4"/>
  <c r="H64" i="4"/>
  <c r="G64" i="4"/>
  <c r="F64" i="4"/>
  <c r="E64" i="4"/>
  <c r="P50" i="4"/>
  <c r="O50" i="4"/>
  <c r="O51" i="4" s="1"/>
  <c r="N50" i="4"/>
  <c r="M50" i="4"/>
  <c r="M51" i="4" s="1"/>
  <c r="L50" i="4"/>
  <c r="K50" i="4"/>
  <c r="K51" i="4" s="1"/>
  <c r="J50" i="4"/>
  <c r="H50" i="4"/>
  <c r="H51" i="4" s="1"/>
  <c r="G50" i="4"/>
  <c r="F50" i="4"/>
  <c r="F51" i="4" s="1"/>
  <c r="E50" i="4"/>
  <c r="P39" i="4"/>
  <c r="P51" i="4" s="1"/>
  <c r="O39" i="4"/>
  <c r="N39" i="4"/>
  <c r="N51" i="4" s="1"/>
  <c r="M39" i="4"/>
  <c r="L39" i="4"/>
  <c r="L51" i="4" s="1"/>
  <c r="K39" i="4"/>
  <c r="J39" i="4"/>
  <c r="J51" i="4" s="1"/>
  <c r="H39" i="4"/>
  <c r="G39" i="4"/>
  <c r="G51" i="4" s="1"/>
  <c r="F39" i="4"/>
  <c r="E39" i="4"/>
  <c r="E51" i="4" s="1"/>
  <c r="P25" i="4"/>
  <c r="O25" i="4"/>
  <c r="N25" i="4"/>
  <c r="M25" i="4"/>
  <c r="L25" i="4"/>
  <c r="K25" i="4"/>
  <c r="J25" i="4"/>
  <c r="H25" i="4"/>
  <c r="H26" i="4" s="1"/>
  <c r="G25" i="4"/>
  <c r="F25" i="4"/>
  <c r="F26" i="4" s="1"/>
  <c r="E25" i="4"/>
  <c r="P14" i="4"/>
  <c r="O14" i="4"/>
  <c r="N14" i="4"/>
  <c r="M14" i="4"/>
  <c r="L14" i="4"/>
  <c r="K14" i="4"/>
  <c r="J14" i="4"/>
  <c r="E26" i="4" l="1"/>
  <c r="F124" i="4"/>
  <c r="H124" i="4"/>
  <c r="K124" i="4"/>
  <c r="M124" i="4"/>
  <c r="O124" i="4"/>
  <c r="P124" i="4"/>
  <c r="N124" i="4"/>
  <c r="L124" i="4"/>
  <c r="J124" i="4"/>
  <c r="G124" i="4"/>
  <c r="E124" i="4"/>
  <c r="E99" i="4"/>
  <c r="G99" i="4"/>
  <c r="J99" i="4"/>
  <c r="L99" i="4"/>
  <c r="N99" i="4"/>
  <c r="P99" i="4"/>
  <c r="F76" i="4"/>
  <c r="H76" i="4"/>
  <c r="K76" i="4"/>
  <c r="M76" i="4"/>
  <c r="O76" i="4"/>
  <c r="E76" i="4"/>
  <c r="P76" i="4"/>
  <c r="N76" i="4"/>
  <c r="L76" i="4"/>
  <c r="J76" i="4"/>
  <c r="G76" i="4"/>
  <c r="K26" i="4"/>
  <c r="M26" i="4"/>
  <c r="O26" i="4"/>
  <c r="P26" i="4"/>
  <c r="N26" i="4"/>
  <c r="L26" i="4"/>
  <c r="J26" i="4"/>
  <c r="G26" i="4"/>
  <c r="F113" i="3"/>
  <c r="G113" i="3"/>
  <c r="H113" i="3"/>
  <c r="E113" i="3"/>
  <c r="M129" i="4" l="1"/>
  <c r="M130" i="4" s="1"/>
  <c r="K129" i="4"/>
  <c r="K130" i="4" s="1"/>
  <c r="F129" i="4"/>
  <c r="F130" i="4" s="1"/>
  <c r="N129" i="4"/>
  <c r="J129" i="4"/>
  <c r="J130" i="4" s="1"/>
  <c r="E129" i="4"/>
  <c r="L129" i="4"/>
  <c r="L130" i="4" s="1"/>
  <c r="H129" i="4"/>
  <c r="C129" i="4"/>
  <c r="I129" i="4"/>
  <c r="I130" i="4" s="1"/>
  <c r="K26" i="3"/>
  <c r="L26" i="3"/>
  <c r="M26" i="3"/>
  <c r="N26" i="3"/>
  <c r="O26" i="3"/>
  <c r="P26" i="3"/>
  <c r="J26" i="3"/>
  <c r="F26" i="3"/>
  <c r="G26" i="3"/>
  <c r="H26" i="3"/>
  <c r="E26" i="3"/>
  <c r="K15" i="3"/>
  <c r="L15" i="3"/>
  <c r="M15" i="3"/>
  <c r="N15" i="3"/>
  <c r="O15" i="3"/>
  <c r="P15" i="3"/>
  <c r="J15" i="3"/>
  <c r="F15" i="3"/>
  <c r="G15" i="3"/>
  <c r="H15" i="3"/>
  <c r="E15" i="3"/>
  <c r="P124" i="3"/>
  <c r="O124" i="3"/>
  <c r="N124" i="3"/>
  <c r="M124" i="3"/>
  <c r="L124" i="3"/>
  <c r="K124" i="3"/>
  <c r="J124" i="3"/>
  <c r="H124" i="3"/>
  <c r="G124" i="3"/>
  <c r="F124" i="3"/>
  <c r="E124" i="3"/>
  <c r="P113" i="3"/>
  <c r="O113" i="3"/>
  <c r="N113" i="3"/>
  <c r="M113" i="3"/>
  <c r="L113" i="3"/>
  <c r="K113" i="3"/>
  <c r="J113" i="3"/>
  <c r="P99" i="3"/>
  <c r="O99" i="3"/>
  <c r="N99" i="3"/>
  <c r="M99" i="3"/>
  <c r="L99" i="3"/>
  <c r="K99" i="3"/>
  <c r="J99" i="3"/>
  <c r="H99" i="3"/>
  <c r="G99" i="3"/>
  <c r="F99" i="3"/>
  <c r="E99" i="3"/>
  <c r="P88" i="3"/>
  <c r="O88" i="3"/>
  <c r="N88" i="3"/>
  <c r="M88" i="3"/>
  <c r="L88" i="3"/>
  <c r="K88" i="3"/>
  <c r="J88" i="3"/>
  <c r="H88" i="3"/>
  <c r="G88" i="3"/>
  <c r="F88" i="3"/>
  <c r="E88" i="3"/>
  <c r="P74" i="3"/>
  <c r="O74" i="3"/>
  <c r="N74" i="3"/>
  <c r="M74" i="3"/>
  <c r="L74" i="3"/>
  <c r="K74" i="3"/>
  <c r="J74" i="3"/>
  <c r="H74" i="3"/>
  <c r="G74" i="3"/>
  <c r="F74" i="3"/>
  <c r="E74" i="3"/>
  <c r="P64" i="3"/>
  <c r="O64" i="3"/>
  <c r="N64" i="3"/>
  <c r="M64" i="3"/>
  <c r="L64" i="3"/>
  <c r="K64" i="3"/>
  <c r="J64" i="3"/>
  <c r="H64" i="3"/>
  <c r="G64" i="3"/>
  <c r="F64" i="3"/>
  <c r="E64" i="3"/>
  <c r="P51" i="3"/>
  <c r="O51" i="3"/>
  <c r="N51" i="3"/>
  <c r="M51" i="3"/>
  <c r="L51" i="3"/>
  <c r="K51" i="3"/>
  <c r="J51" i="3"/>
  <c r="H51" i="3"/>
  <c r="G51" i="3"/>
  <c r="F51" i="3"/>
  <c r="E51" i="3"/>
  <c r="P40" i="3"/>
  <c r="O40" i="3"/>
  <c r="N40" i="3"/>
  <c r="M40" i="3"/>
  <c r="L40" i="3"/>
  <c r="K40" i="3"/>
  <c r="J40" i="3"/>
  <c r="H40" i="3"/>
  <c r="G40" i="3"/>
  <c r="F40" i="3"/>
  <c r="E40" i="3"/>
  <c r="N27" i="3" l="1"/>
  <c r="K27" i="3"/>
  <c r="E27" i="3"/>
  <c r="G27" i="3"/>
  <c r="J27" i="3"/>
  <c r="O27" i="3"/>
  <c r="M27" i="3"/>
  <c r="H27" i="3"/>
  <c r="F27" i="3"/>
  <c r="E75" i="3"/>
  <c r="G75" i="3"/>
  <c r="J75" i="3"/>
  <c r="L75" i="3"/>
  <c r="N75" i="3"/>
  <c r="P75" i="3"/>
  <c r="F75" i="3"/>
  <c r="H75" i="3"/>
  <c r="K75" i="3"/>
  <c r="M75" i="3"/>
  <c r="O75" i="3"/>
  <c r="E125" i="3"/>
  <c r="G125" i="3"/>
  <c r="J125" i="3"/>
  <c r="L125" i="3"/>
  <c r="N125" i="3"/>
  <c r="P125" i="3"/>
  <c r="F125" i="3"/>
  <c r="H125" i="3"/>
  <c r="K125" i="3"/>
  <c r="P27" i="3"/>
  <c r="L27" i="3"/>
  <c r="M125" i="3"/>
  <c r="O125" i="3"/>
  <c r="F52" i="3"/>
  <c r="H52" i="3"/>
  <c r="K52" i="3"/>
  <c r="M52" i="3"/>
  <c r="O52" i="3"/>
  <c r="E52" i="3"/>
  <c r="G52" i="3"/>
  <c r="J52" i="3"/>
  <c r="L52" i="3"/>
  <c r="N52" i="3"/>
  <c r="P52" i="3"/>
  <c r="F100" i="3"/>
  <c r="H100" i="3"/>
  <c r="K100" i="3"/>
  <c r="M100" i="3"/>
  <c r="O100" i="3"/>
  <c r="E100" i="3"/>
  <c r="G100" i="3"/>
  <c r="J100" i="3"/>
  <c r="L100" i="3"/>
  <c r="N100" i="3"/>
  <c r="P100" i="3"/>
  <c r="K123" i="2"/>
  <c r="L123" i="2"/>
  <c r="M123" i="2"/>
  <c r="N123" i="2"/>
  <c r="O123" i="2"/>
  <c r="P123" i="2"/>
  <c r="J123" i="2"/>
  <c r="F123" i="2"/>
  <c r="G123" i="2"/>
  <c r="H123" i="2"/>
  <c r="E123" i="2"/>
  <c r="N130" i="3" l="1"/>
  <c r="M130" i="3"/>
  <c r="M131" i="3" s="1"/>
  <c r="E130" i="3"/>
  <c r="E131" i="3" s="1"/>
  <c r="I130" i="3"/>
  <c r="I131" i="3" s="1"/>
  <c r="J130" i="3"/>
  <c r="F130" i="3"/>
  <c r="F131" i="3" s="1"/>
  <c r="D130" i="3"/>
  <c r="D131" i="3" s="1"/>
  <c r="K130" i="3"/>
  <c r="K131" i="3" s="1"/>
  <c r="H130" i="3"/>
  <c r="H131" i="3" s="1"/>
  <c r="L130" i="3"/>
  <c r="L131" i="3" s="1"/>
  <c r="M124" i="2"/>
  <c r="C130" i="3"/>
  <c r="C131" i="3" s="1"/>
  <c r="N131" i="3"/>
  <c r="K112" i="2"/>
  <c r="K124" i="2" s="1"/>
  <c r="L112" i="2"/>
  <c r="L124" i="2" s="1"/>
  <c r="M112" i="2"/>
  <c r="N112" i="2"/>
  <c r="N124" i="2" s="1"/>
  <c r="O112" i="2"/>
  <c r="O124" i="2" s="1"/>
  <c r="P112" i="2"/>
  <c r="P124" i="2" s="1"/>
  <c r="J112" i="2"/>
  <c r="J124" i="2" s="1"/>
  <c r="F112" i="2"/>
  <c r="F124" i="2" s="1"/>
  <c r="G112" i="2"/>
  <c r="G124" i="2" s="1"/>
  <c r="H112" i="2"/>
  <c r="H124" i="2" s="1"/>
  <c r="E112" i="2"/>
  <c r="E124" i="2" s="1"/>
  <c r="K98" i="2"/>
  <c r="L98" i="2"/>
  <c r="M98" i="2"/>
  <c r="N98" i="2"/>
  <c r="O98" i="2"/>
  <c r="P98" i="2"/>
  <c r="J98" i="2"/>
  <c r="F98" i="2"/>
  <c r="F99" i="2" s="1"/>
  <c r="G98" i="2"/>
  <c r="H98" i="2"/>
  <c r="H99" i="2" s="1"/>
  <c r="E98" i="2"/>
  <c r="F87" i="2"/>
  <c r="G87" i="2"/>
  <c r="H87" i="2"/>
  <c r="E87" i="2"/>
  <c r="K75" i="2"/>
  <c r="L75" i="2"/>
  <c r="M75" i="2"/>
  <c r="N75" i="2"/>
  <c r="O75" i="2"/>
  <c r="P75" i="2"/>
  <c r="J75" i="2"/>
  <c r="F75" i="2"/>
  <c r="G75" i="2"/>
  <c r="H75" i="2"/>
  <c r="E75" i="2"/>
  <c r="E99" i="2" l="1"/>
  <c r="G99" i="2"/>
  <c r="K87" i="2"/>
  <c r="K99" i="2" s="1"/>
  <c r="L87" i="2"/>
  <c r="L99" i="2" s="1"/>
  <c r="M87" i="2"/>
  <c r="M99" i="2" s="1"/>
  <c r="N87" i="2"/>
  <c r="N99" i="2" s="1"/>
  <c r="O87" i="2"/>
  <c r="O99" i="2" s="1"/>
  <c r="P87" i="2"/>
  <c r="P99" i="2" s="1"/>
  <c r="J87" i="2"/>
  <c r="J99" i="2" s="1"/>
  <c r="K49" i="2" l="1"/>
  <c r="L49" i="2"/>
  <c r="M49" i="2"/>
  <c r="N49" i="2"/>
  <c r="O49" i="2"/>
  <c r="P49" i="2"/>
  <c r="J49" i="2"/>
  <c r="F49" i="2"/>
  <c r="G49" i="2"/>
  <c r="H49" i="2"/>
  <c r="E49" i="2"/>
  <c r="K38" i="2"/>
  <c r="L38" i="2"/>
  <c r="M38" i="2"/>
  <c r="N38" i="2"/>
  <c r="O38" i="2"/>
  <c r="P38" i="2"/>
  <c r="J38" i="2"/>
  <c r="F38" i="2"/>
  <c r="G38" i="2"/>
  <c r="H38" i="2"/>
  <c r="E38" i="2"/>
  <c r="H50" i="2" l="1"/>
  <c r="F50" i="2"/>
  <c r="P50" i="2"/>
  <c r="N50" i="2"/>
  <c r="L50" i="2"/>
  <c r="E50" i="2"/>
  <c r="G50" i="2"/>
  <c r="J50" i="2"/>
  <c r="O50" i="2"/>
  <c r="M50" i="2"/>
  <c r="K50" i="2"/>
  <c r="K25" i="2"/>
  <c r="L25" i="2"/>
  <c r="M25" i="2"/>
  <c r="N25" i="2"/>
  <c r="O25" i="2"/>
  <c r="P25" i="2"/>
  <c r="J25" i="2"/>
  <c r="F25" i="2"/>
  <c r="G25" i="2"/>
  <c r="H25" i="2"/>
  <c r="E25" i="2"/>
  <c r="K14" i="2"/>
  <c r="L14" i="2"/>
  <c r="M14" i="2"/>
  <c r="N14" i="2"/>
  <c r="O14" i="2"/>
  <c r="P14" i="2"/>
  <c r="J14" i="2"/>
  <c r="F14" i="2"/>
  <c r="G14" i="2"/>
  <c r="H14" i="2"/>
  <c r="E14" i="2"/>
  <c r="K124" i="1"/>
  <c r="L124" i="1"/>
  <c r="M124" i="1"/>
  <c r="N124" i="1"/>
  <c r="O124" i="1"/>
  <c r="P124" i="1"/>
  <c r="J124" i="1"/>
  <c r="F124" i="1"/>
  <c r="G124" i="1"/>
  <c r="H124" i="1"/>
  <c r="E124" i="1"/>
  <c r="K113" i="1"/>
  <c r="L113" i="1"/>
  <c r="M113" i="1"/>
  <c r="N113" i="1"/>
  <c r="O113" i="1"/>
  <c r="P113" i="1"/>
  <c r="J113" i="1"/>
  <c r="F113" i="1"/>
  <c r="G113" i="1"/>
  <c r="H113" i="1"/>
  <c r="E113" i="1"/>
  <c r="K99" i="1"/>
  <c r="L99" i="1"/>
  <c r="M99" i="1"/>
  <c r="N99" i="1"/>
  <c r="O99" i="1"/>
  <c r="P99" i="1"/>
  <c r="J99" i="1"/>
  <c r="F99" i="1"/>
  <c r="G99" i="1"/>
  <c r="H99" i="1"/>
  <c r="E99" i="1"/>
  <c r="E125" i="1" l="1"/>
  <c r="G125" i="1"/>
  <c r="J125" i="1"/>
  <c r="O125" i="1"/>
  <c r="M125" i="1"/>
  <c r="H125" i="1"/>
  <c r="F125" i="1"/>
  <c r="P125" i="1"/>
  <c r="N125" i="1"/>
  <c r="L125" i="1"/>
  <c r="K125" i="1"/>
  <c r="H26" i="2"/>
  <c r="F26" i="2"/>
  <c r="P26" i="2"/>
  <c r="N26" i="2"/>
  <c r="L26" i="2"/>
  <c r="E26" i="2"/>
  <c r="G26" i="2"/>
  <c r="J26" i="2"/>
  <c r="O26" i="2"/>
  <c r="M26" i="2"/>
  <c r="K26" i="2"/>
  <c r="K88" i="1"/>
  <c r="K100" i="1" s="1"/>
  <c r="L88" i="1"/>
  <c r="L100" i="1" s="1"/>
  <c r="M88" i="1"/>
  <c r="M100" i="1" s="1"/>
  <c r="N88" i="1"/>
  <c r="N100" i="1" s="1"/>
  <c r="O88" i="1"/>
  <c r="O100" i="1" s="1"/>
  <c r="P88" i="1"/>
  <c r="P100" i="1" s="1"/>
  <c r="J88" i="1"/>
  <c r="J100" i="1" s="1"/>
  <c r="F88" i="1"/>
  <c r="F100" i="1" s="1"/>
  <c r="G88" i="1"/>
  <c r="G100" i="1" s="1"/>
  <c r="H88" i="1"/>
  <c r="H100" i="1" s="1"/>
  <c r="E88" i="1"/>
  <c r="E100" i="1" s="1"/>
  <c r="K74" i="1" l="1"/>
  <c r="L74" i="1"/>
  <c r="M74" i="1"/>
  <c r="N74" i="1"/>
  <c r="O74" i="1"/>
  <c r="P74" i="1"/>
  <c r="J74" i="1"/>
  <c r="F74" i="1"/>
  <c r="G74" i="1"/>
  <c r="H74" i="1"/>
  <c r="E74" i="1"/>
  <c r="K64" i="1"/>
  <c r="L64" i="1"/>
  <c r="M64" i="1"/>
  <c r="N64" i="1"/>
  <c r="O64" i="1"/>
  <c r="P64" i="1"/>
  <c r="J64" i="1"/>
  <c r="F64" i="1"/>
  <c r="G64" i="1"/>
  <c r="H64" i="1"/>
  <c r="E64" i="1"/>
  <c r="E75" i="1" l="1"/>
  <c r="G75" i="1"/>
  <c r="E130" i="1" s="1"/>
  <c r="E131" i="1" s="1"/>
  <c r="J75" i="1"/>
  <c r="H130" i="1" s="1"/>
  <c r="H131" i="1" s="1"/>
  <c r="O75" i="1"/>
  <c r="M130" i="1" s="1"/>
  <c r="M75" i="1"/>
  <c r="K130" i="1" s="1"/>
  <c r="K75" i="1"/>
  <c r="I130" i="1" s="1"/>
  <c r="H75" i="1"/>
  <c r="F130" i="1" s="1"/>
  <c r="F131" i="1" s="1"/>
  <c r="F75" i="1"/>
  <c r="D130" i="1" s="1"/>
  <c r="D131" i="1" s="1"/>
  <c r="P75" i="1"/>
  <c r="N130" i="1" s="1"/>
  <c r="N75" i="1"/>
  <c r="L130" i="1" s="1"/>
  <c r="L75" i="1"/>
  <c r="J130" i="1" s="1"/>
  <c r="K51" i="1"/>
  <c r="L51" i="1"/>
  <c r="M51" i="1"/>
  <c r="N51" i="1"/>
  <c r="O51" i="1"/>
  <c r="P51" i="1"/>
  <c r="J51" i="1"/>
  <c r="F51" i="1"/>
  <c r="G51" i="1"/>
  <c r="H51" i="1"/>
  <c r="E51" i="1"/>
  <c r="K40" i="1" l="1"/>
  <c r="K52" i="1" s="1"/>
  <c r="L40" i="1"/>
  <c r="L52" i="1" s="1"/>
  <c r="M40" i="1"/>
  <c r="M52" i="1" s="1"/>
  <c r="N40" i="1"/>
  <c r="N52" i="1" s="1"/>
  <c r="O40" i="1"/>
  <c r="O52" i="1" s="1"/>
  <c r="P40" i="1"/>
  <c r="P52" i="1" s="1"/>
  <c r="J40" i="1"/>
  <c r="J52" i="1" s="1"/>
  <c r="F40" i="1"/>
  <c r="F52" i="1" s="1"/>
  <c r="G40" i="1"/>
  <c r="G52" i="1" s="1"/>
  <c r="H40" i="1"/>
  <c r="H52" i="1" s="1"/>
  <c r="E40" i="1"/>
  <c r="E52" i="1" s="1"/>
  <c r="F26" i="1" l="1"/>
  <c r="G26" i="1"/>
  <c r="H26" i="1"/>
  <c r="K26" i="1"/>
  <c r="L26" i="1"/>
  <c r="M26" i="1"/>
  <c r="N26" i="1"/>
  <c r="O26" i="1"/>
  <c r="P26" i="1"/>
  <c r="J26" i="1"/>
  <c r="E26" i="1"/>
  <c r="K15" i="1"/>
  <c r="K27" i="1" s="1"/>
  <c r="L15" i="1"/>
  <c r="L27" i="1" s="1"/>
  <c r="M15" i="1"/>
  <c r="M27" i="1" s="1"/>
  <c r="N15" i="1"/>
  <c r="N27" i="1" s="1"/>
  <c r="O15" i="1"/>
  <c r="O27" i="1" s="1"/>
  <c r="P15" i="1"/>
  <c r="P27" i="1" s="1"/>
  <c r="J15" i="1"/>
  <c r="F15" i="1"/>
  <c r="G15" i="1"/>
  <c r="H15" i="1"/>
  <c r="E15" i="1"/>
  <c r="J27" i="1" l="1"/>
  <c r="G27" i="1"/>
  <c r="E27" i="1"/>
  <c r="H27" i="1"/>
  <c r="F27" i="1"/>
  <c r="P64" i="2"/>
  <c r="P76" i="2" s="1"/>
  <c r="O64" i="2"/>
  <c r="O76" i="2" s="1"/>
  <c r="N64" i="2"/>
  <c r="N76" i="2" s="1"/>
  <c r="M64" i="2"/>
  <c r="M76" i="2" s="1"/>
  <c r="L64" i="2"/>
  <c r="L76" i="2" s="1"/>
  <c r="K64" i="2"/>
  <c r="K76" i="2" s="1"/>
  <c r="J64" i="2"/>
  <c r="J76" i="2" s="1"/>
  <c r="H64" i="2"/>
  <c r="H76" i="2" s="1"/>
  <c r="G64" i="2"/>
  <c r="G76" i="2" s="1"/>
  <c r="F64" i="2"/>
  <c r="F76" i="2" s="1"/>
  <c r="D129" i="2" s="1"/>
  <c r="D130" i="2" s="1"/>
  <c r="E64" i="2"/>
  <c r="E76" i="2" s="1"/>
  <c r="K129" i="2" l="1"/>
  <c r="K130" i="2" s="1"/>
  <c r="C129" i="2" l="1"/>
  <c r="H129" i="2"/>
  <c r="L129" i="2"/>
  <c r="L130" i="2" s="1"/>
  <c r="M129" i="2"/>
  <c r="M130" i="2" s="1"/>
  <c r="I129" i="2"/>
  <c r="I130" i="2" s="1"/>
  <c r="F129" i="2"/>
  <c r="F130" i="2" s="1"/>
  <c r="N129" i="2"/>
  <c r="J129" i="2"/>
  <c r="J130" i="2" s="1"/>
  <c r="E129" i="2"/>
  <c r="N131" i="1"/>
  <c r="K131" i="1"/>
  <c r="M131" i="1" l="1"/>
  <c r="L131" i="1"/>
  <c r="C130" i="1"/>
</calcChain>
</file>

<file path=xl/sharedStrings.xml><?xml version="1.0" encoding="utf-8"?>
<sst xmlns="http://schemas.openxmlformats.org/spreadsheetml/2006/main" count="1330" uniqueCount="246">
  <si>
    <t xml:space="preserve">1 неделя           </t>
  </si>
  <si>
    <t>№ п/п</t>
  </si>
  <si>
    <t>наименование блюда</t>
  </si>
  <si>
    <t>Вес блюда</t>
  </si>
  <si>
    <t>Пищевые вещества</t>
  </si>
  <si>
    <t>Энергети-ческая ценность, ккал</t>
  </si>
  <si>
    <t>№ рецептуры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</si>
  <si>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</si>
  <si>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</si>
  <si>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</si>
  <si>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</si>
  <si>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</si>
  <si>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</si>
  <si>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</si>
  <si>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</si>
  <si>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Mg, мг</t>
  </si>
  <si>
    <t>Са, мг</t>
  </si>
  <si>
    <t>Р, мг</t>
  </si>
  <si>
    <t>Fе, мг</t>
  </si>
  <si>
    <t>7</t>
  </si>
  <si>
    <t>Завтрак</t>
  </si>
  <si>
    <t>Овощи свежие-огурцы(порционная нарезка)</t>
  </si>
  <si>
    <t>30</t>
  </si>
  <si>
    <t>Котлеты рубленные из птицы с маслом сливочным</t>
  </si>
  <si>
    <t>90/5</t>
  </si>
  <si>
    <t>№294  2017</t>
  </si>
  <si>
    <t>Пюре картофельное</t>
  </si>
  <si>
    <t>150</t>
  </si>
  <si>
    <t>№312 2017</t>
  </si>
  <si>
    <t>Чай с сахаром и лимоном</t>
  </si>
  <si>
    <t xml:space="preserve">Хлеб пшеничный 
</t>
  </si>
  <si>
    <t>40</t>
  </si>
  <si>
    <t>ИТОГО завтрак:</t>
  </si>
  <si>
    <t xml:space="preserve">Обед </t>
  </si>
  <si>
    <t>№71  2017</t>
  </si>
  <si>
    <t>№71 2017</t>
  </si>
  <si>
    <t>Щи из свежей капусты с картофелем</t>
  </si>
  <si>
    <t>№ 88 2017 г.</t>
  </si>
  <si>
    <t>200/5</t>
  </si>
  <si>
    <t>№392  2017</t>
  </si>
  <si>
    <t>Кисель из сока плодового с сахаром</t>
  </si>
  <si>
    <t>№359  2017</t>
  </si>
  <si>
    <t>20</t>
  </si>
  <si>
    <t>ИТОГО обед:</t>
  </si>
  <si>
    <t>ИТОГО понедельник:</t>
  </si>
  <si>
    <t>Омлет натуральный с маслом сливочным</t>
  </si>
  <si>
    <t>150/5</t>
  </si>
  <si>
    <t>№210 2017</t>
  </si>
  <si>
    <t>60</t>
  </si>
  <si>
    <t>Суп картофельный с макаронными изделиями</t>
  </si>
  <si>
    <t xml:space="preserve">№103 2017 </t>
  </si>
  <si>
    <t>Печень, тушенная в сметанном соусе №332</t>
  </si>
  <si>
    <t>90/50</t>
  </si>
  <si>
    <t>№261 2017</t>
  </si>
  <si>
    <t>№342 2017</t>
  </si>
  <si>
    <t>ИТОГО вторник:</t>
  </si>
  <si>
    <t>№182  2017г.</t>
  </si>
  <si>
    <t>Какао с молоком</t>
  </si>
  <si>
    <t>Фрукты свежие (яблоко)</t>
  </si>
  <si>
    <t>№338 2017</t>
  </si>
  <si>
    <t>Обед</t>
  </si>
  <si>
    <t>Борщ с капустой и картофелем</t>
  </si>
  <si>
    <t>№82 2017</t>
  </si>
  <si>
    <t>Рагу из птицы</t>
  </si>
  <si>
    <t>90/150</t>
  </si>
  <si>
    <t>Компот из смеси сухофруктов</t>
  </si>
  <si>
    <t>№349 2017</t>
  </si>
  <si>
    <t>750</t>
  </si>
  <si>
    <t>ИТОГО среда:</t>
  </si>
  <si>
    <t>180/5</t>
  </si>
  <si>
    <t xml:space="preserve">№395  2017 </t>
  </si>
  <si>
    <t xml:space="preserve">Чай с сахаром </t>
  </si>
  <si>
    <t>Масло сливочное (порциями)</t>
  </si>
  <si>
    <t>10</t>
  </si>
  <si>
    <t>Суп картофельный с горохом</t>
  </si>
  <si>
    <t xml:space="preserve">№ 102 2017 </t>
  </si>
  <si>
    <t>Рыба(минтай), запеченная в сметанном соусе№332</t>
  </si>
  <si>
    <t>90/30</t>
  </si>
  <si>
    <t>№232 2017</t>
  </si>
  <si>
    <t>Картофель отварной</t>
  </si>
  <si>
    <t>№310 2017</t>
  </si>
  <si>
    <t>ИТОГО четверг:</t>
  </si>
  <si>
    <t>№377 2017</t>
  </si>
  <si>
    <t>Салат витаминный</t>
  </si>
  <si>
    <t>№49  2017</t>
  </si>
  <si>
    <t>Суп с клецками</t>
  </si>
  <si>
    <t xml:space="preserve">№108 2017 </t>
  </si>
  <si>
    <t>ИТОГО пятница:</t>
  </si>
  <si>
    <t>ИТОГО ПО ПРИМЕРНОМУ МЕНЮ за 1 неделю</t>
  </si>
  <si>
    <t>Итого</t>
  </si>
  <si>
    <t>Энергетическая ценность, ккал</t>
  </si>
  <si>
    <t>Итого за весь период</t>
  </si>
  <si>
    <t>Среднее значение за период</t>
  </si>
  <si>
    <t>2 неделя</t>
  </si>
  <si>
    <t>200</t>
  </si>
  <si>
    <t>Масло сливочное(порциями)</t>
  </si>
  <si>
    <t>Суп из овощей</t>
  </si>
  <si>
    <t xml:space="preserve">№99 2017 </t>
  </si>
  <si>
    <t xml:space="preserve">№271 2017 </t>
  </si>
  <si>
    <t xml:space="preserve">№309 2017 </t>
  </si>
  <si>
    <t>7-й  ДЕНЬ ВТОРНИК</t>
  </si>
  <si>
    <t>Каша вязкая молочная пшенная</t>
  </si>
  <si>
    <t>200/10</t>
  </si>
  <si>
    <t>№173  2017 г.</t>
  </si>
  <si>
    <t>Сыр российский(порциями)</t>
  </si>
  <si>
    <t>№15 2017</t>
  </si>
  <si>
    <t>Рыба,тушенная в томате с овощами(минтай)</t>
  </si>
  <si>
    <t>8-й ДЕНЬ СРЕДА</t>
  </si>
  <si>
    <t>№209 2017</t>
  </si>
  <si>
    <t>№288  2017</t>
  </si>
  <si>
    <t>Рис отварной</t>
  </si>
  <si>
    <t>9-й ДЕНЬ ЧЕТВЕРГ</t>
  </si>
  <si>
    <t>Оладьи со сгущенным молоком</t>
  </si>
  <si>
    <t>10-й ДЕНЬ ПЯТНИЦА</t>
  </si>
  <si>
    <t>Икра свекольная</t>
  </si>
  <si>
    <t>№75  2017 г.</t>
  </si>
  <si>
    <t>№376  2017</t>
  </si>
  <si>
    <t>Бефстроганов</t>
  </si>
  <si>
    <t>Капуста тушеная</t>
  </si>
  <si>
    <t>ИТОГО ПО ПРИМЕРНОМУ МЕНЮ за 2 неделю</t>
  </si>
  <si>
    <t xml:space="preserve">           Составлено на основании Сборника технических нормативов "Сборника рецептур на продукцию для обучающихся во всех образовательных учреждениях". Авторы :Могильный М.П., Зайцева Т.А.,ХолодоваЕ.Н., Щедрина Т.В.,Саркисова В.И.,Тимофеева Т.В..,Шалтумаев Т.Ш.,Харченко В.Ю.,Полещук Е.А.,Писаренко О.Н.,Тинаева А.В.(ГОУ ВПО ПГТУ).(Под редакцией М.П. Могильного В.А.Тутельяна 2017 г.</t>
  </si>
  <si>
    <t xml:space="preserve">                                 </t>
  </si>
  <si>
    <t>№71 2017г.</t>
  </si>
  <si>
    <t xml:space="preserve">   Согласовано                                                                                               И.О.Начальника ТО Управления Роспотребнадзора                                                            по  Ставропольскому краю № 5                                                           ___________________К.Ю. Жиброва                                                                                                                                         "    "                       2025 г.</t>
  </si>
  <si>
    <t>50</t>
  </si>
  <si>
    <t>2-й Завтрак</t>
  </si>
  <si>
    <t xml:space="preserve">           Обед </t>
  </si>
  <si>
    <t>200/10/7</t>
  </si>
  <si>
    <t>ПР</t>
  </si>
  <si>
    <t xml:space="preserve">Хлеб ржано-пшеничный 
</t>
  </si>
  <si>
    <t>Пельмени из говядины отварные с маслом (полуфабрикат ) промышленного производства замороженные(весовые)</t>
  </si>
  <si>
    <t>Горох консервированный</t>
  </si>
  <si>
    <t>Фрукты свежие (банан)</t>
  </si>
  <si>
    <t>№14 2017</t>
  </si>
  <si>
    <t>№131 2017</t>
  </si>
  <si>
    <t>120/5</t>
  </si>
  <si>
    <t>№382 2017</t>
  </si>
  <si>
    <t>Кисломолочный продукт Йогурт 1,5%</t>
  </si>
  <si>
    <t>Каша вязкая гречневая(гарнир)</t>
  </si>
  <si>
    <t>Овощи свежие-помидоры</t>
  </si>
  <si>
    <t>№303 2017</t>
  </si>
  <si>
    <t>Компот из свежих плодов яблок</t>
  </si>
  <si>
    <t xml:space="preserve">Каша жидкая молочная рисовая с маслом </t>
  </si>
  <si>
    <t>Бутерброды горячие с колбасой</t>
  </si>
  <si>
    <t>Чай с сахаром</t>
  </si>
  <si>
    <t>№8  2017.</t>
  </si>
  <si>
    <t>Кексы "Маффины"</t>
  </si>
  <si>
    <t>Салат из белокачанной капусты с морковью</t>
  </si>
  <si>
    <t>№45  2017</t>
  </si>
  <si>
    <t xml:space="preserve">№289 2017 </t>
  </si>
  <si>
    <t>Кофейный напиток с молоком</t>
  </si>
  <si>
    <t>Конфеты вафельные</t>
  </si>
  <si>
    <t>Вареники с творогом из полуфабриката промышленного производства с маслом сливочным</t>
  </si>
  <si>
    <t>№379 2017</t>
  </si>
  <si>
    <t>Каша жидкая молочная овсяная с маслом сливочным</t>
  </si>
  <si>
    <t>№182  2017</t>
  </si>
  <si>
    <t>Яйцо отварное</t>
  </si>
  <si>
    <t>№209  2017</t>
  </si>
  <si>
    <t>40/1</t>
  </si>
  <si>
    <t xml:space="preserve">№273 2017 </t>
  </si>
  <si>
    <t>№304 2017</t>
  </si>
  <si>
    <t>Котлеты рубленные(говядина), запеченные с молочным соусом№333</t>
  </si>
  <si>
    <t>Под ред.М.П. Могильного и В.А. Тутельяна. - М.: ДеЛи плюс, 2017г.</t>
  </si>
  <si>
    <t>130/20</t>
  </si>
  <si>
    <t>№222 2017</t>
  </si>
  <si>
    <t>Пудинг из творога с молоком сгущенным</t>
  </si>
  <si>
    <t>Спагетти отварные(макаронные изделия)</t>
  </si>
  <si>
    <t>Котлеты домашние(говядина) с маслом</t>
  </si>
  <si>
    <t>Печенье "Злаковое"</t>
  </si>
  <si>
    <t xml:space="preserve">№82  2017 </t>
  </si>
  <si>
    <t xml:space="preserve">№229  2017 </t>
  </si>
  <si>
    <t xml:space="preserve">№312  2017 </t>
  </si>
  <si>
    <t>50/5</t>
  </si>
  <si>
    <t>№243  2017</t>
  </si>
  <si>
    <t>№321  2017 .</t>
  </si>
  <si>
    <t>512</t>
  </si>
  <si>
    <t>Сосиски отварные со сливочным маслом</t>
  </si>
  <si>
    <t>Суп картофельный с мясными фрикадельками</t>
  </si>
  <si>
    <t xml:space="preserve">№104 2017 </t>
  </si>
  <si>
    <t>Птица отварная с соусом сметанным №330</t>
  </si>
  <si>
    <t xml:space="preserve">№304  2017 </t>
  </si>
  <si>
    <t>150/20</t>
  </si>
  <si>
    <t xml:space="preserve">№ 401 2017 </t>
  </si>
  <si>
    <t>Бутерброд с сыром</t>
  </si>
  <si>
    <t>№3 2017</t>
  </si>
  <si>
    <t>Борщ с фасолью и картофелем</t>
  </si>
  <si>
    <t>№84  2017</t>
  </si>
  <si>
    <t>Тефтели(говядина) с соусом сметанно-томатным №331</t>
  </si>
  <si>
    <t xml:space="preserve">№278  2017 </t>
  </si>
  <si>
    <t xml:space="preserve">     Обед </t>
  </si>
  <si>
    <t>Котлеты рыбные с маслом</t>
  </si>
  <si>
    <t>565</t>
  </si>
  <si>
    <t xml:space="preserve">№310 2017 </t>
  </si>
  <si>
    <t xml:space="preserve">№234 2017 </t>
  </si>
  <si>
    <t>Суп картофельный с пшеничной крупой</t>
  </si>
  <si>
    <t xml:space="preserve">№250  2017 </t>
  </si>
  <si>
    <t xml:space="preserve">№ 101 2017 </t>
  </si>
  <si>
    <t>Макаронные изделия отварные</t>
  </si>
  <si>
    <t>ПРИМЕРНОЕ ДЕСЯТИДНЕВНОЕ  МЕНЮ ДЛЯ ЛАГЕРЕЙ С ДНЕВНЫМ ПРЕБЫВАНИЕМ  ДЕТЕЙ В ПЕРИОД ЛЕТНИХ КАНИКУЛ ПРИ ОБЩЕОБРАЗОВАТЕЛЬНЫХ УЧРЕЖДЕНИЯХ НОВОАЛЕКСАНДРОВСКОГО МУНИЦИПАЛЬНОГО ОКРУГА НА ЛЕТО 2025 года ОТ 12 и старше</t>
  </si>
  <si>
    <t>100/5</t>
  </si>
  <si>
    <t>180</t>
  </si>
  <si>
    <t xml:space="preserve">№ 88 2017 </t>
  </si>
  <si>
    <t>220/10</t>
  </si>
  <si>
    <t>100/50</t>
  </si>
  <si>
    <t>900</t>
  </si>
  <si>
    <t>1655</t>
  </si>
  <si>
    <t>100</t>
  </si>
  <si>
    <t>100/180</t>
  </si>
  <si>
    <t>220/5</t>
  </si>
  <si>
    <t>100/30</t>
  </si>
  <si>
    <t>Составила        технолог                       Ярцева Л.И.</t>
  </si>
  <si>
    <t>Составлено на основании Сборника технических нормативов "Сборника рецептур на продукцию для обучающихся во всех образовательных учреждениях". Авторы: Могильный М.П.,Зайцева Т.А., Холодова Е.Н.,Щедрина Т.В., Саркисова В.И., Тимофеева Т.В., Шалтумаев Т.Ш.,Харчеко В.Ю.,Полещук Е.А., Писаренко О.  Тинаева                                       Под редакцией М,П, Могильного и В,А. Тутульяна 2017г.)</t>
  </si>
  <si>
    <t>160/30</t>
  </si>
  <si>
    <t>250/10</t>
  </si>
  <si>
    <t>100/60</t>
  </si>
  <si>
    <t>910</t>
  </si>
  <si>
    <t>180/30</t>
  </si>
  <si>
    <t>605</t>
  </si>
  <si>
    <t>1427</t>
  </si>
  <si>
    <t>770</t>
  </si>
  <si>
    <t>1475</t>
  </si>
  <si>
    <t>505</t>
  </si>
  <si>
    <t>1500</t>
  </si>
  <si>
    <t>1462</t>
  </si>
  <si>
    <t>810</t>
  </si>
  <si>
    <t>1582</t>
  </si>
  <si>
    <t>560</t>
  </si>
  <si>
    <t>1690</t>
  </si>
  <si>
    <t>572</t>
  </si>
  <si>
    <t>1672</t>
  </si>
  <si>
    <t xml:space="preserve">                         УТВЕРЖДАЮ                                                            Начальник управления образования                                                  администрации Новоалександровского муниципального округа  Ставропольского края                                         __________________    Н.В.Бороденко                                               "      "                     2025г.                                                                                                          </t>
  </si>
  <si>
    <t>Составлено на основании Сборника технических нормативов "Сборника рецептур на продукцию для обучающихся во всех образовательных учреждениях". Авторы:Могильный М.П.,Зайцева Т.А., Холодова Е.Н.,Щедрина Т.В., Саркисова В.И., Тимофеева Т.В., Шалтумаев Т.Ш.,Харчеко В.Ю.,Полещук Е.А., Писаренко О.Н., Тинаева А.В.(ГОУ ВПО ПГТУ).( Под редакцией М,П, Могильного и В,А. Тутульяна 2017г.)</t>
  </si>
  <si>
    <t>Составила технолог             Ярцева Л.И.</t>
  </si>
  <si>
    <t>Составила    технолог               Ярцева Л.И.</t>
  </si>
  <si>
    <t>Составила      технолог              Ярцева Л.И.</t>
  </si>
  <si>
    <t>1455</t>
  </si>
  <si>
    <t>1660</t>
  </si>
  <si>
    <t xml:space="preserve">  1-й ДЕНЬ  ПОНЕДЕЛЬНИК</t>
  </si>
  <si>
    <t>2-й ДЕНЬ ВТОРНИК</t>
  </si>
  <si>
    <t>3-ДЕНЬ СРЕДА</t>
  </si>
  <si>
    <t xml:space="preserve">           4-ДЕНЬ ЧЕТВЕРГ</t>
  </si>
  <si>
    <t>5-й ДЕНЬ  ПЯТНИЦА</t>
  </si>
  <si>
    <t>6 ДЕНЬ  ПОНЕДЕЛЬНИК</t>
  </si>
  <si>
    <t>6 ДЕНЬ   ПОНЕДЕЛЬНИК</t>
  </si>
  <si>
    <t>ПРИМЕРНОЕ ДЕСЯТИДНЕВНОЕ  МЕНЮ ДЛЯ ЛАГЕРЕЙ С ДНЕВНЫМ ПРЕБЫВАНИЕМ  ДЕТЕЙ В ПЕРИОД ЛЕТНИХ КАНИКУЛ ПРИ ОБЩЕОБРАЗОВАТЕЛЬНЫХ УЧРЕЖДЕНИЯХ НОВОАЛЕКСАНДРОВСКОГО МУНИЦИПАЛЬНОГО ОКРУГА НА ЛЕТО 2025 года ОТ 7 ДО 11 ЛЕТ</t>
  </si>
  <si>
    <t>Печенье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</si>
</sst>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;\-#,##0.0"/>
    <numFmt numFmtId="165" formatCode="0.0"/>
    <numFmt numFmtId="166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indexed="59"/>
      <name val="Times New Roman"/>
      <family val="1"/>
      <charset val="204"/>
    </font>
    <font>
      <b/>
      <sz val="12"/>
      <color indexed="59"/>
      <name val="Times New Roman"/>
      <family val="1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5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7" fillId="3" borderId="0">
      <alignment horizontal="left" vertical="top"/>
    </xf>
    <xf numFmtId="0" fontId="7" fillId="3" borderId="0">
      <alignment horizontal="left" vertical="top"/>
    </xf>
    <xf numFmtId="0" fontId="9" fillId="3" borderId="0">
      <alignment horizontal="center" vertical="top"/>
    </xf>
    <xf numFmtId="0" fontId="7" fillId="3" borderId="0">
      <alignment horizontal="left" vertical="top"/>
    </xf>
    <xf numFmtId="44" fontId="16" fillId="0" borderId="0" applyFont="0" applyFill="0" applyBorder="0" applyAlignment="0" applyProtection="0"/>
  </cellStyleXfs>
  <cellXfs count="384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top" wrapText="1"/>
    </xf>
    <xf numFmtId="0" fontId="5" fillId="2" borderId="7" xfId="4" applyFont="1" applyFill="1" applyBorder="1" applyAlignment="1">
      <alignment horizontal="center" vertical="top" wrapText="1"/>
    </xf>
    <xf numFmtId="0" fontId="5" fillId="2" borderId="7" xfId="3" applyFont="1" applyFill="1" applyBorder="1" applyAlignment="1">
      <alignment horizontal="center" wrapText="1"/>
    </xf>
    <xf numFmtId="2" fontId="5" fillId="2" borderId="7" xfId="3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5" fillId="2" borderId="7" xfId="2" applyFont="1" applyFill="1" applyBorder="1" applyAlignment="1">
      <alignment horizontal="center" vertical="top" wrapText="1"/>
    </xf>
    <xf numFmtId="0" fontId="5" fillId="4" borderId="7" xfId="2" applyFont="1" applyFill="1" applyBorder="1" applyAlignment="1">
      <alignment horizontal="center" wrapText="1"/>
    </xf>
    <xf numFmtId="0" fontId="5" fillId="2" borderId="7" xfId="3" applyFont="1" applyFill="1" applyBorder="1" applyAlignment="1">
      <alignment horizontal="center" vertical="center" wrapText="1"/>
    </xf>
    <xf numFmtId="2" fontId="5" fillId="2" borderId="7" xfId="3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vertical="top" wrapText="1"/>
    </xf>
    <xf numFmtId="2" fontId="10" fillId="2" borderId="7" xfId="0" applyNumberFormat="1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2" fontId="5" fillId="2" borderId="7" xfId="3" applyNumberFormat="1" applyFont="1" applyFill="1" applyBorder="1" applyAlignment="1">
      <alignment horizontal="center" vertical="top" wrapText="1"/>
    </xf>
    <xf numFmtId="0" fontId="5" fillId="2" borderId="7" xfId="5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wrapText="1"/>
    </xf>
    <xf numFmtId="0" fontId="8" fillId="2" borderId="7" xfId="5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center" vertical="top" wrapText="1"/>
    </xf>
    <xf numFmtId="2" fontId="8" fillId="2" borderId="7" xfId="5" applyNumberFormat="1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vertical="top" wrapText="1"/>
    </xf>
    <xf numFmtId="0" fontId="5" fillId="2" borderId="8" xfId="4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39" fontId="12" fillId="0" borderId="7" xfId="0" applyNumberFormat="1" applyFont="1" applyBorder="1" applyAlignment="1">
      <alignment horizontal="center" vertical="center" wrapText="1"/>
    </xf>
    <xf numFmtId="39" fontId="13" fillId="0" borderId="0" xfId="0" applyNumberFormat="1" applyFont="1" applyAlignment="1">
      <alignment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top" wrapText="1"/>
    </xf>
    <xf numFmtId="2" fontId="8" fillId="2" borderId="7" xfId="5" applyNumberFormat="1" applyFont="1" applyFill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horizontal="center" vertical="top" wrapText="1"/>
    </xf>
    <xf numFmtId="0" fontId="5" fillId="2" borderId="7" xfId="3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top" wrapText="1"/>
    </xf>
    <xf numFmtId="0" fontId="5" fillId="2" borderId="8" xfId="3" applyFont="1" applyFill="1" applyBorder="1" applyAlignment="1">
      <alignment horizontal="center" vertical="top" wrapText="1"/>
    </xf>
    <xf numFmtId="2" fontId="5" fillId="2" borderId="8" xfId="3" applyNumberFormat="1" applyFont="1" applyFill="1" applyBorder="1" applyAlignment="1">
      <alignment horizontal="center" vertical="top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horizontal="center" vertical="center" wrapText="1"/>
    </xf>
    <xf numFmtId="2" fontId="5" fillId="2" borderId="7" xfId="3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49" fontId="8" fillId="2" borderId="7" xfId="5" applyNumberFormat="1" applyFont="1" applyFill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horizontal="center" wrapText="1"/>
    </xf>
    <xf numFmtId="0" fontId="5" fillId="2" borderId="7" xfId="3" applyFont="1" applyFill="1" applyBorder="1" applyAlignment="1">
      <alignment horizontal="center" wrapText="1"/>
    </xf>
    <xf numFmtId="2" fontId="5" fillId="2" borderId="7" xfId="3" applyNumberFormat="1" applyFont="1" applyFill="1" applyBorder="1" applyAlignment="1">
      <alignment horizontal="center" wrapText="1"/>
    </xf>
    <xf numFmtId="49" fontId="5" fillId="2" borderId="8" xfId="3" applyNumberFormat="1" applyFont="1" applyFill="1" applyBorder="1" applyAlignment="1">
      <alignment horizontal="center" wrapText="1"/>
    </xf>
    <xf numFmtId="0" fontId="5" fillId="2" borderId="8" xfId="3" applyFont="1" applyFill="1" applyBorder="1" applyAlignment="1">
      <alignment horizontal="center" wrapText="1"/>
    </xf>
    <xf numFmtId="2" fontId="5" fillId="2" borderId="8" xfId="3" applyNumberFormat="1" applyFont="1" applyFill="1" applyBorder="1" applyAlignment="1">
      <alignment horizontal="center" wrapText="1"/>
    </xf>
    <xf numFmtId="0" fontId="5" fillId="2" borderId="7" xfId="2" applyNumberFormat="1" applyFont="1" applyFill="1" applyBorder="1" applyAlignment="1">
      <alignment horizontal="center" wrapText="1"/>
    </xf>
    <xf numFmtId="49" fontId="5" fillId="2" borderId="7" xfId="2" applyNumberFormat="1" applyFont="1" applyFill="1" applyBorder="1" applyAlignment="1">
      <alignment horizontal="center" wrapText="1"/>
    </xf>
    <xf numFmtId="0" fontId="5" fillId="4" borderId="7" xfId="2" applyFont="1" applyFill="1" applyBorder="1" applyAlignment="1">
      <alignment horizontal="center" wrapText="1"/>
    </xf>
    <xf numFmtId="49" fontId="8" fillId="2" borderId="7" xfId="5" applyNumberFormat="1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2" fontId="5" fillId="2" borderId="8" xfId="3" applyNumberFormat="1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wrapText="1"/>
    </xf>
    <xf numFmtId="49" fontId="5" fillId="2" borderId="8" xfId="2" applyNumberFormat="1" applyFont="1" applyFill="1" applyBorder="1" applyAlignment="1">
      <alignment horizontal="center" wrapText="1"/>
    </xf>
    <xf numFmtId="0" fontId="5" fillId="4" borderId="8" xfId="2" applyFont="1" applyFill="1" applyBorder="1" applyAlignment="1">
      <alignment horizontal="center" wrapText="1"/>
    </xf>
    <xf numFmtId="49" fontId="6" fillId="2" borderId="7" xfId="3" applyNumberFormat="1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39" fontId="12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vertical="top" wrapText="1"/>
    </xf>
    <xf numFmtId="0" fontId="5" fillId="2" borderId="7" xfId="2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4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vertical="top" wrapText="1"/>
    </xf>
    <xf numFmtId="0" fontId="5" fillId="2" borderId="7" xfId="3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top" wrapText="1"/>
    </xf>
    <xf numFmtId="2" fontId="8" fillId="2" borderId="7" xfId="5" applyNumberFormat="1" applyFont="1" applyFill="1" applyBorder="1" applyAlignment="1">
      <alignment horizontal="center" vertical="center" wrapText="1"/>
    </xf>
    <xf numFmtId="49" fontId="5" fillId="2" borderId="7" xfId="3" applyNumberFormat="1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center" wrapText="1"/>
    </xf>
    <xf numFmtId="49" fontId="5" fillId="2" borderId="8" xfId="3" applyNumberFormat="1" applyFont="1" applyFill="1" applyBorder="1" applyAlignment="1">
      <alignment horizontal="center" vertical="top" wrapText="1"/>
    </xf>
    <xf numFmtId="0" fontId="5" fillId="2" borderId="8" xfId="3" applyFont="1" applyFill="1" applyBorder="1" applyAlignment="1">
      <alignment horizontal="center" vertical="top" wrapText="1"/>
    </xf>
    <xf numFmtId="2" fontId="5" fillId="2" borderId="8" xfId="3" applyNumberFormat="1" applyFont="1" applyFill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3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vertical="top" wrapText="1"/>
    </xf>
    <xf numFmtId="2" fontId="8" fillId="2" borderId="7" xfId="5" applyNumberFormat="1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165" fontId="6" fillId="0" borderId="7" xfId="0" applyNumberFormat="1" applyFont="1" applyBorder="1" applyAlignment="1">
      <alignment horizontal="center" vertical="top"/>
    </xf>
    <xf numFmtId="165" fontId="5" fillId="2" borderId="7" xfId="3" applyNumberFormat="1" applyFont="1" applyFill="1" applyBorder="1" applyAlignment="1">
      <alignment horizontal="center" vertical="center" wrapText="1"/>
    </xf>
    <xf numFmtId="2" fontId="5" fillId="0" borderId="8" xfId="3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2" fontId="5" fillId="2" borderId="11" xfId="3" applyNumberFormat="1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2" fontId="5" fillId="2" borderId="2" xfId="3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vertical="top" wrapText="1"/>
    </xf>
    <xf numFmtId="0" fontId="5" fillId="2" borderId="7" xfId="3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top" wrapText="1"/>
    </xf>
    <xf numFmtId="2" fontId="8" fillId="2" borderId="7" xfId="5" applyNumberFormat="1" applyFont="1" applyFill="1" applyBorder="1" applyAlignment="1">
      <alignment horizontal="center" vertical="center" wrapText="1"/>
    </xf>
    <xf numFmtId="49" fontId="5" fillId="2" borderId="7" xfId="3" applyNumberFormat="1" applyFont="1" applyFill="1" applyBorder="1" applyAlignment="1">
      <alignment horizontal="center" vertical="top" wrapText="1"/>
    </xf>
    <xf numFmtId="0" fontId="5" fillId="2" borderId="8" xfId="3" applyFont="1" applyFill="1" applyBorder="1" applyAlignment="1">
      <alignment horizontal="center" vertical="center" wrapText="1"/>
    </xf>
    <xf numFmtId="2" fontId="5" fillId="2" borderId="8" xfId="3" applyNumberFormat="1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2" fontId="5" fillId="2" borderId="7" xfId="3" applyNumberFormat="1" applyFont="1" applyFill="1" applyBorder="1" applyAlignment="1">
      <alignment horizontal="center" vertical="center" wrapText="1"/>
    </xf>
    <xf numFmtId="49" fontId="5" fillId="2" borderId="8" xfId="3" applyNumberFormat="1" applyFont="1" applyFill="1" applyBorder="1" applyAlignment="1">
      <alignment horizontal="center" vertical="top" wrapText="1"/>
    </xf>
    <xf numFmtId="0" fontId="5" fillId="2" borderId="8" xfId="3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horizontal="center" vertical="center" wrapText="1"/>
    </xf>
    <xf numFmtId="2" fontId="5" fillId="2" borderId="8" xfId="3" applyNumberFormat="1" applyFont="1" applyFill="1" applyBorder="1" applyAlignment="1">
      <alignment horizontal="center" vertical="top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vertical="top" wrapText="1"/>
    </xf>
    <xf numFmtId="0" fontId="8" fillId="2" borderId="7" xfId="3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2" borderId="11" xfId="3" applyNumberFormat="1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2" fontId="5" fillId="2" borderId="2" xfId="3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top" wrapText="1"/>
    </xf>
    <xf numFmtId="2" fontId="5" fillId="2" borderId="7" xfId="3" applyNumberFormat="1" applyFont="1" applyFill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2" fontId="5" fillId="2" borderId="7" xfId="3" applyNumberFormat="1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2" fontId="5" fillId="2" borderId="8" xfId="3" applyNumberFormat="1" applyFont="1" applyFill="1" applyBorder="1" applyAlignment="1">
      <alignment horizontal="center" vertical="center" wrapText="1"/>
    </xf>
    <xf numFmtId="49" fontId="6" fillId="2" borderId="7" xfId="3" applyNumberFormat="1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2" fontId="8" fillId="2" borderId="7" xfId="5" applyNumberFormat="1" applyFont="1" applyFill="1" applyBorder="1" applyAlignment="1">
      <alignment horizontal="center" vertical="center" wrapText="1"/>
    </xf>
    <xf numFmtId="49" fontId="5" fillId="2" borderId="8" xfId="3" applyNumberFormat="1" applyFont="1" applyFill="1" applyBorder="1" applyAlignment="1">
      <alignment horizontal="center" vertical="top" wrapText="1"/>
    </xf>
    <xf numFmtId="0" fontId="5" fillId="2" borderId="8" xfId="3" applyFont="1" applyFill="1" applyBorder="1" applyAlignment="1">
      <alignment horizontal="center" vertical="top" wrapText="1"/>
    </xf>
    <xf numFmtId="2" fontId="5" fillId="2" borderId="8" xfId="3" applyNumberFormat="1" applyFont="1" applyFill="1" applyBorder="1" applyAlignment="1">
      <alignment horizontal="center" vertical="top" wrapText="1"/>
    </xf>
    <xf numFmtId="49" fontId="6" fillId="2" borderId="8" xfId="3" applyNumberFormat="1" applyFont="1" applyFill="1" applyBorder="1" applyAlignment="1">
      <alignment horizontal="center" vertical="center" wrapText="1"/>
    </xf>
    <xf numFmtId="49" fontId="5" fillId="2" borderId="7" xfId="3" applyNumberFormat="1" applyFont="1" applyFill="1" applyBorder="1" applyAlignment="1">
      <alignment horizontal="center" vertical="top" wrapText="1"/>
    </xf>
    <xf numFmtId="0" fontId="8" fillId="2" borderId="8" xfId="5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49" fontId="8" fillId="2" borderId="7" xfId="5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1" xfId="3" applyNumberFormat="1" applyFont="1" applyFill="1" applyBorder="1" applyAlignment="1">
      <alignment horizontal="center" vertical="top" wrapText="1"/>
    </xf>
    <xf numFmtId="0" fontId="5" fillId="2" borderId="11" xfId="3" applyFont="1" applyFill="1" applyBorder="1" applyAlignment="1">
      <alignment horizontal="center" vertical="top" wrapText="1"/>
    </xf>
    <xf numFmtId="2" fontId="5" fillId="2" borderId="11" xfId="3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49" fontId="8" fillId="2" borderId="12" xfId="5" applyNumberFormat="1" applyFont="1" applyFill="1" applyBorder="1" applyAlignment="1">
      <alignment horizontal="center" vertical="top" wrapText="1"/>
    </xf>
    <xf numFmtId="0" fontId="8" fillId="2" borderId="12" xfId="5" applyFont="1" applyFill="1" applyBorder="1" applyAlignment="1">
      <alignment horizontal="center" vertical="top" wrapText="1"/>
    </xf>
    <xf numFmtId="2" fontId="10" fillId="2" borderId="12" xfId="0" applyNumberFormat="1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5" fontId="15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49" fontId="6" fillId="2" borderId="2" xfId="3" applyNumberFormat="1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top" wrapText="1"/>
    </xf>
    <xf numFmtId="2" fontId="5" fillId="2" borderId="2" xfId="3" applyNumberFormat="1" applyFont="1" applyFill="1" applyBorder="1" applyAlignment="1">
      <alignment horizontal="center" vertical="top" wrapText="1"/>
    </xf>
    <xf numFmtId="0" fontId="8" fillId="2" borderId="12" xfId="5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vertical="center" wrapText="1"/>
    </xf>
    <xf numFmtId="0" fontId="8" fillId="2" borderId="7" xfId="5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5" fillId="2" borderId="7" xfId="2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center"/>
    </xf>
    <xf numFmtId="2" fontId="5" fillId="2" borderId="11" xfId="3" applyNumberFormat="1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top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2" fontId="5" fillId="2" borderId="2" xfId="3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top" wrapText="1"/>
    </xf>
    <xf numFmtId="0" fontId="6" fillId="2" borderId="11" xfId="3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5" fillId="2" borderId="7" xfId="2" applyFont="1" applyFill="1" applyBorder="1" applyAlignment="1">
      <alignment vertical="top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2" applyFont="1" applyFill="1" applyBorder="1" applyAlignment="1">
      <alignment vertical="top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/>
    </xf>
    <xf numFmtId="0" fontId="12" fillId="0" borderId="7" xfId="0" applyFont="1" applyBorder="1" applyAlignment="1">
      <alignment vertical="center" wrapText="1"/>
    </xf>
    <xf numFmtId="164" fontId="12" fillId="0" borderId="7" xfId="0" applyNumberFormat="1" applyFont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/>
    </xf>
    <xf numFmtId="0" fontId="8" fillId="2" borderId="7" xfId="5" applyFont="1" applyFill="1" applyBorder="1" applyAlignment="1">
      <alignment horizontal="center" wrapText="1"/>
    </xf>
    <xf numFmtId="2" fontId="8" fillId="2" borderId="7" xfId="5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8" fillId="2" borderId="7" xfId="6" applyNumberFormat="1" applyFont="1" applyFill="1" applyBorder="1" applyAlignment="1">
      <alignment horizontal="center" vertical="top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5" fontId="8" fillId="2" borderId="7" xfId="5" applyNumberFormat="1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top" wrapText="1"/>
    </xf>
    <xf numFmtId="0" fontId="8" fillId="2" borderId="7" xfId="5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0" fillId="0" borderId="0" xfId="0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8" xfId="3" applyFont="1" applyFill="1" applyBorder="1" applyAlignment="1">
      <alignment horizontal="center" vertical="top" wrapText="1"/>
    </xf>
    <xf numFmtId="0" fontId="8" fillId="2" borderId="10" xfId="3" applyFont="1" applyFill="1" applyBorder="1" applyAlignment="1">
      <alignment horizontal="center" vertical="top" wrapText="1"/>
    </xf>
    <xf numFmtId="0" fontId="8" fillId="2" borderId="9" xfId="3" applyFont="1" applyFill="1" applyBorder="1" applyAlignment="1">
      <alignment horizontal="center" vertical="top" wrapText="1"/>
    </xf>
    <xf numFmtId="0" fontId="8" fillId="2" borderId="7" xfId="5" applyFont="1" applyFill="1" applyBorder="1" applyAlignment="1">
      <alignment horizontal="left" vertical="top" wrapText="1"/>
    </xf>
    <xf numFmtId="0" fontId="8" fillId="2" borderId="7" xfId="5" applyFont="1" applyFill="1" applyBorder="1" applyAlignment="1">
      <alignment horizontal="center" vertical="top" wrapText="1"/>
    </xf>
    <xf numFmtId="0" fontId="5" fillId="2" borderId="7" xfId="3" applyFont="1" applyFill="1" applyBorder="1" applyAlignment="1">
      <alignment horizontal="left" vertical="top" wrapText="1"/>
    </xf>
    <xf numFmtId="0" fontId="6" fillId="0" borderId="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2" borderId="8" xfId="3" applyFont="1" applyFill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center" vertical="top" wrapText="1"/>
    </xf>
    <xf numFmtId="0" fontId="5" fillId="0" borderId="7" xfId="3" applyFont="1" applyFill="1" applyBorder="1" applyAlignment="1">
      <alignment horizontal="left" vertical="top" wrapText="1"/>
    </xf>
    <xf numFmtId="0" fontId="5" fillId="2" borderId="8" xfId="3" applyFont="1" applyFill="1" applyBorder="1" applyAlignment="1">
      <alignment horizontal="left" vertical="top" wrapText="1"/>
    </xf>
    <xf numFmtId="0" fontId="5" fillId="2" borderId="9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0" fontId="5" fillId="2" borderId="9" xfId="5" applyFont="1" applyFill="1" applyBorder="1" applyAlignment="1">
      <alignment horizontal="left" vertical="top" wrapText="1"/>
    </xf>
    <xf numFmtId="0" fontId="8" fillId="2" borderId="8" xfId="5" applyFont="1" applyFill="1" applyBorder="1" applyAlignment="1">
      <alignment horizontal="center" vertical="top" wrapText="1"/>
    </xf>
    <xf numFmtId="0" fontId="8" fillId="2" borderId="10" xfId="5" applyFont="1" applyFill="1" applyBorder="1" applyAlignment="1">
      <alignment horizontal="center" vertical="top" wrapText="1"/>
    </xf>
    <xf numFmtId="0" fontId="8" fillId="2" borderId="9" xfId="5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left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top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4" borderId="7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9" xfId="3" applyFont="1" applyFill="1" applyBorder="1" applyAlignment="1">
      <alignment horizontal="left" vertical="top" wrapText="1"/>
    </xf>
    <xf numFmtId="0" fontId="5" fillId="4" borderId="7" xfId="2" applyFont="1" applyFill="1" applyBorder="1" applyAlignment="1">
      <alignment horizontal="left" vertical="center" wrapText="1"/>
    </xf>
    <xf numFmtId="0" fontId="5" fillId="2" borderId="7" xfId="2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8" fillId="2" borderId="12" xfId="5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5" fillId="4" borderId="7" xfId="2" applyFont="1" applyFill="1" applyBorder="1" applyAlignment="1">
      <alignment horizontal="left" vertical="top" wrapText="1"/>
    </xf>
    <xf numFmtId="0" fontId="6" fillId="0" borderId="7" xfId="3" applyFont="1" applyFill="1" applyBorder="1" applyAlignment="1">
      <alignment horizontal="left" vertical="top" wrapText="1"/>
    </xf>
    <xf numFmtId="0" fontId="6" fillId="4" borderId="2" xfId="3" applyFont="1" applyFill="1" applyBorder="1" applyAlignment="1">
      <alignment horizontal="left" vertical="top" wrapText="1"/>
    </xf>
    <xf numFmtId="0" fontId="6" fillId="4" borderId="4" xfId="3" applyFont="1" applyFill="1" applyBorder="1" applyAlignment="1">
      <alignment horizontal="left" vertical="top" wrapText="1"/>
    </xf>
    <xf numFmtId="49" fontId="8" fillId="2" borderId="7" xfId="3" applyNumberFormat="1" applyFont="1" applyFill="1" applyBorder="1" applyAlignment="1">
      <alignment horizontal="center" vertical="top" wrapText="1"/>
    </xf>
    <xf numFmtId="0" fontId="5" fillId="0" borderId="10" xfId="3" applyFont="1" applyFill="1" applyBorder="1" applyAlignment="1">
      <alignment horizontal="left" vertical="top" wrapText="1"/>
    </xf>
    <xf numFmtId="0" fontId="5" fillId="0" borderId="7" xfId="2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5" fillId="2" borderId="7" xfId="3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left" vertical="top" wrapText="1"/>
    </xf>
    <xf numFmtId="0" fontId="5" fillId="4" borderId="4" xfId="2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vertical="top" wrapText="1"/>
    </xf>
    <xf numFmtId="0" fontId="5" fillId="0" borderId="9" xfId="2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2" borderId="8" xfId="5" applyFont="1" applyFill="1" applyBorder="1" applyAlignment="1">
      <alignment horizontal="left" vertical="top" wrapText="1"/>
    </xf>
    <xf numFmtId="0" fontId="8" fillId="2" borderId="9" xfId="5" applyFont="1" applyFill="1" applyBorder="1" applyAlignment="1">
      <alignment horizontal="left" vertical="top" wrapText="1"/>
    </xf>
    <xf numFmtId="0" fontId="5" fillId="4" borderId="7" xfId="2" applyFont="1" applyFill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center" wrapText="1"/>
    </xf>
    <xf numFmtId="0" fontId="6" fillId="4" borderId="8" xfId="3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center" wrapText="1"/>
    </xf>
    <xf numFmtId="0" fontId="5" fillId="2" borderId="9" xfId="5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vertical="top" wrapText="1"/>
    </xf>
    <xf numFmtId="0" fontId="5" fillId="2" borderId="11" xfId="3" applyFont="1" applyFill="1" applyBorder="1" applyAlignment="1">
      <alignment horizontal="left" vertical="top" wrapText="1"/>
    </xf>
    <xf numFmtId="0" fontId="5" fillId="2" borderId="8" xfId="2" applyFont="1" applyFill="1" applyBorder="1" applyAlignment="1">
      <alignment vertical="top" wrapText="1"/>
    </xf>
    <xf numFmtId="0" fontId="5" fillId="2" borderId="9" xfId="2" applyFont="1" applyFill="1" applyBorder="1" applyAlignment="1">
      <alignment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top" wrapText="1"/>
    </xf>
    <xf numFmtId="0" fontId="5" fillId="0" borderId="4" xfId="2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8" xfId="3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</cellXfs>
  <cellStyles count="7">
    <cellStyle name="S0" xfId="2"/>
    <cellStyle name="S1" xfId="3"/>
    <cellStyle name="S2" xfId="4"/>
    <cellStyle name="S3" xfId="5"/>
    <cellStyle name="Денежный" xfId="6" builtinId="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4"/>
  <sheetViews>
    <sheetView topLeftCell="A106" workbookViewId="0">
      <selection activeCell="B66" sqref="B66:C66"/>
    </sheetView>
  </sheetViews>
  <sheetFormatPr defaultRowHeight="15" x14ac:dyDescent="0.25"/>
  <cols>
    <col min="1" max="1" width="5.7109375" customWidth="1"/>
    <col min="2" max="2" width="7.5703125" customWidth="1"/>
    <col min="3" max="3" width="25.85546875" customWidth="1"/>
    <col min="4" max="4" width="10.42578125" customWidth="1"/>
    <col min="5" max="5" width="10.140625" customWidth="1"/>
    <col min="9" max="9" width="13.5703125" customWidth="1"/>
    <col min="10" max="10" width="10.5703125" customWidth="1"/>
    <col min="11" max="11" width="10.140625" customWidth="1"/>
    <col min="12" max="12" width="9.85546875" customWidth="1"/>
    <col min="13" max="13" width="10" customWidth="1"/>
  </cols>
  <sheetData>
    <row r="1" spans="1:17" ht="107.25" customHeight="1" x14ac:dyDescent="0.25">
      <c r="A1" s="333" t="s">
        <v>123</v>
      </c>
      <c r="B1" s="334"/>
      <c r="C1" s="334"/>
      <c r="D1" s="334"/>
      <c r="E1" s="334"/>
      <c r="F1" s="335"/>
      <c r="G1" s="335"/>
      <c r="H1" s="335"/>
      <c r="I1" s="335"/>
      <c r="J1" s="335"/>
      <c r="K1" s="335"/>
      <c r="L1" s="336" t="s">
        <v>230</v>
      </c>
      <c r="M1" s="337"/>
      <c r="N1" s="337"/>
      <c r="O1" s="337"/>
      <c r="P1" s="337"/>
      <c r="Q1" s="269"/>
    </row>
    <row r="2" spans="1:17" x14ac:dyDescent="0.25">
      <c r="A2" s="338" t="s">
        <v>244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17" x14ac:dyDescent="0.25">
      <c r="A3" s="339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7" ht="15.75" x14ac:dyDescent="0.25">
      <c r="A4" s="340" t="s">
        <v>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17" ht="15.75" x14ac:dyDescent="0.25">
      <c r="A5" s="307" t="s">
        <v>1</v>
      </c>
      <c r="B5" s="307" t="s">
        <v>2</v>
      </c>
      <c r="C5" s="307"/>
      <c r="D5" s="307" t="s">
        <v>3</v>
      </c>
      <c r="E5" s="307" t="s">
        <v>4</v>
      </c>
      <c r="F5" s="307"/>
      <c r="G5" s="307"/>
      <c r="H5" s="308" t="s">
        <v>5</v>
      </c>
      <c r="I5" s="310" t="s">
        <v>6</v>
      </c>
      <c r="J5" s="327" t="s">
        <v>7</v>
      </c>
      <c r="K5" s="327"/>
      <c r="L5" s="327"/>
      <c r="M5" s="327" t="s">
        <v>8</v>
      </c>
      <c r="N5" s="327"/>
      <c r="O5" s="327"/>
      <c r="P5" s="327"/>
    </row>
    <row r="6" spans="1:17" ht="15.75" customHeight="1" x14ac:dyDescent="0.25">
      <c r="A6" s="307"/>
      <c r="B6" s="307"/>
      <c r="C6" s="307"/>
      <c r="D6" s="307"/>
      <c r="E6" s="55" t="s">
        <v>9</v>
      </c>
      <c r="F6" s="1" t="s">
        <v>10</v>
      </c>
      <c r="G6" s="55" t="s">
        <v>11</v>
      </c>
      <c r="H6" s="308"/>
      <c r="I6" s="310"/>
      <c r="J6" s="2" t="s">
        <v>12</v>
      </c>
      <c r="K6" s="2" t="s">
        <v>13</v>
      </c>
      <c r="L6" s="2" t="s">
        <v>14</v>
      </c>
      <c r="M6" s="2" t="s">
        <v>15</v>
      </c>
      <c r="N6" s="2" t="s">
        <v>16</v>
      </c>
      <c r="O6" s="2" t="s">
        <v>17</v>
      </c>
      <c r="P6" s="2" t="s">
        <v>18</v>
      </c>
    </row>
    <row r="7" spans="1:17" ht="15.75" x14ac:dyDescent="0.25">
      <c r="A7" s="1">
        <v>1</v>
      </c>
      <c r="B7" s="307">
        <v>2</v>
      </c>
      <c r="C7" s="307"/>
      <c r="D7" s="55">
        <v>3</v>
      </c>
      <c r="E7" s="55">
        <v>4</v>
      </c>
      <c r="F7" s="3">
        <v>5</v>
      </c>
      <c r="G7" s="55">
        <v>6</v>
      </c>
      <c r="H7" s="4" t="s">
        <v>19</v>
      </c>
      <c r="I7" s="5">
        <v>8</v>
      </c>
      <c r="J7" s="2">
        <v>9</v>
      </c>
      <c r="K7" s="2">
        <v>10</v>
      </c>
      <c r="L7" s="2">
        <v>11</v>
      </c>
      <c r="M7" s="2">
        <v>13</v>
      </c>
      <c r="N7" s="2">
        <v>14</v>
      </c>
      <c r="O7" s="2">
        <v>15</v>
      </c>
      <c r="P7" s="2">
        <v>16</v>
      </c>
    </row>
    <row r="8" spans="1:17" ht="15.75" x14ac:dyDescent="0.25">
      <c r="A8" s="309" t="s">
        <v>237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</row>
    <row r="9" spans="1:17" ht="15.75" x14ac:dyDescent="0.25">
      <c r="A9" s="282" t="s">
        <v>20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</row>
    <row r="10" spans="1:17" ht="30.75" customHeight="1" x14ac:dyDescent="0.25">
      <c r="A10" s="7">
        <v>1</v>
      </c>
      <c r="B10" s="312" t="s">
        <v>21</v>
      </c>
      <c r="C10" s="312"/>
      <c r="D10" s="75" t="s">
        <v>22</v>
      </c>
      <c r="E10" s="61">
        <v>0.21</v>
      </c>
      <c r="F10" s="8">
        <v>0.03</v>
      </c>
      <c r="G10" s="62">
        <v>0.56999999999999995</v>
      </c>
      <c r="H10" s="9">
        <v>3.6</v>
      </c>
      <c r="I10" s="10" t="s">
        <v>122</v>
      </c>
      <c r="J10" s="11">
        <v>0.01</v>
      </c>
      <c r="K10" s="11">
        <v>1.47</v>
      </c>
      <c r="L10" s="11">
        <v>0</v>
      </c>
      <c r="M10" s="11">
        <v>4.2</v>
      </c>
      <c r="N10" s="11">
        <v>5.0999999999999996</v>
      </c>
      <c r="O10" s="11">
        <v>9</v>
      </c>
      <c r="P10" s="11">
        <v>0.15</v>
      </c>
    </row>
    <row r="11" spans="1:17" ht="30" customHeight="1" x14ac:dyDescent="0.25">
      <c r="A11" s="12">
        <v>2</v>
      </c>
      <c r="B11" s="320" t="s">
        <v>23</v>
      </c>
      <c r="C11" s="320"/>
      <c r="D11" s="67" t="s">
        <v>24</v>
      </c>
      <c r="E11" s="68">
        <v>15.06</v>
      </c>
      <c r="F11" s="13">
        <v>14.47</v>
      </c>
      <c r="G11" s="68">
        <v>14.06</v>
      </c>
      <c r="H11" s="9">
        <v>247</v>
      </c>
      <c r="I11" s="13" t="s">
        <v>25</v>
      </c>
      <c r="J11" s="11">
        <v>0.17</v>
      </c>
      <c r="K11" s="11">
        <v>0.78</v>
      </c>
      <c r="L11" s="11">
        <v>46.46</v>
      </c>
      <c r="M11" s="11">
        <v>19.170000000000002</v>
      </c>
      <c r="N11" s="11">
        <v>51.62</v>
      </c>
      <c r="O11" s="11">
        <v>69.09</v>
      </c>
      <c r="P11" s="11">
        <v>3.13</v>
      </c>
    </row>
    <row r="12" spans="1:17" ht="17.25" customHeight="1" x14ac:dyDescent="0.25">
      <c r="A12" s="12">
        <v>3</v>
      </c>
      <c r="B12" s="341" t="s">
        <v>26</v>
      </c>
      <c r="C12" s="342"/>
      <c r="D12" s="73" t="s">
        <v>27</v>
      </c>
      <c r="E12" s="74">
        <v>3.06</v>
      </c>
      <c r="F12" s="13">
        <v>4.8</v>
      </c>
      <c r="G12" s="74">
        <v>20.440000000000001</v>
      </c>
      <c r="H12" s="9">
        <v>137.25</v>
      </c>
      <c r="I12" s="13" t="s">
        <v>28</v>
      </c>
      <c r="J12" s="11">
        <v>0.14000000000000001</v>
      </c>
      <c r="K12" s="11">
        <v>18.16</v>
      </c>
      <c r="L12" s="11">
        <v>0</v>
      </c>
      <c r="M12" s="11">
        <v>27.75</v>
      </c>
      <c r="N12" s="11">
        <v>36.97</v>
      </c>
      <c r="O12" s="11">
        <v>86.6</v>
      </c>
      <c r="P12" s="11">
        <v>1</v>
      </c>
    </row>
    <row r="13" spans="1:17" ht="16.5" customHeight="1" x14ac:dyDescent="0.25">
      <c r="A13" s="7">
        <v>4</v>
      </c>
      <c r="B13" s="277" t="s">
        <v>29</v>
      </c>
      <c r="C13" s="277"/>
      <c r="D13" s="51" t="s">
        <v>127</v>
      </c>
      <c r="E13" s="51">
        <v>0.13</v>
      </c>
      <c r="F13" s="14">
        <v>0.02</v>
      </c>
      <c r="G13" s="54">
        <v>15.2</v>
      </c>
      <c r="H13" s="15">
        <v>62</v>
      </c>
      <c r="I13" s="16" t="s">
        <v>82</v>
      </c>
      <c r="J13" s="2">
        <v>0</v>
      </c>
      <c r="K13" s="2">
        <v>2.83</v>
      </c>
      <c r="L13" s="2">
        <v>0</v>
      </c>
      <c r="M13" s="2">
        <v>2.4</v>
      </c>
      <c r="N13" s="2">
        <v>14.2</v>
      </c>
      <c r="O13" s="2">
        <v>4.4000000000000004</v>
      </c>
      <c r="P13" s="2">
        <v>0.36</v>
      </c>
    </row>
    <row r="14" spans="1:17" ht="15.75" x14ac:dyDescent="0.25">
      <c r="A14" s="7">
        <v>5</v>
      </c>
      <c r="B14" s="277" t="s">
        <v>30</v>
      </c>
      <c r="C14" s="277"/>
      <c r="D14" s="46" t="s">
        <v>31</v>
      </c>
      <c r="E14" s="47">
        <v>3.16</v>
      </c>
      <c r="F14" s="17">
        <v>0.4</v>
      </c>
      <c r="G14" s="54">
        <v>19.32</v>
      </c>
      <c r="H14" s="15">
        <v>93.52</v>
      </c>
      <c r="I14" s="10" t="s">
        <v>128</v>
      </c>
      <c r="J14" s="11">
        <v>0.04</v>
      </c>
      <c r="K14" s="11">
        <v>0</v>
      </c>
      <c r="L14" s="11">
        <v>0</v>
      </c>
      <c r="M14" s="11">
        <v>13.2</v>
      </c>
      <c r="N14" s="11">
        <v>9.1999999999999993</v>
      </c>
      <c r="O14" s="11">
        <v>34.799999999999997</v>
      </c>
      <c r="P14" s="11">
        <v>0.44</v>
      </c>
    </row>
    <row r="15" spans="1:17" ht="15.75" x14ac:dyDescent="0.25">
      <c r="A15" s="18"/>
      <c r="B15" s="275" t="s">
        <v>32</v>
      </c>
      <c r="C15" s="275"/>
      <c r="D15" s="44">
        <v>532</v>
      </c>
      <c r="E15" s="44">
        <f>SUM(E10:E14)</f>
        <v>21.62</v>
      </c>
      <c r="F15" s="90">
        <f>SUM(F10:F14)</f>
        <v>19.72</v>
      </c>
      <c r="G15" s="90">
        <f>SUM(G10:G14)</f>
        <v>69.59</v>
      </c>
      <c r="H15" s="90">
        <f>SUM(H10:H14)</f>
        <v>543.37</v>
      </c>
      <c r="I15" s="19"/>
      <c r="J15" s="20">
        <f t="shared" ref="J15:P15" si="0">SUM(J10:J14)</f>
        <v>0.36000000000000004</v>
      </c>
      <c r="K15" s="20">
        <f t="shared" si="0"/>
        <v>23.240000000000002</v>
      </c>
      <c r="L15" s="20">
        <f t="shared" si="0"/>
        <v>46.46</v>
      </c>
      <c r="M15" s="20">
        <f t="shared" si="0"/>
        <v>66.72</v>
      </c>
      <c r="N15" s="20">
        <f t="shared" si="0"/>
        <v>117.09</v>
      </c>
      <c r="O15" s="20">
        <f t="shared" si="0"/>
        <v>203.89</v>
      </c>
      <c r="P15" s="20">
        <f t="shared" si="0"/>
        <v>5.08</v>
      </c>
    </row>
    <row r="16" spans="1:17" ht="15.75" customHeight="1" x14ac:dyDescent="0.25">
      <c r="A16" s="86"/>
      <c r="B16" s="288" t="s">
        <v>125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0"/>
    </row>
    <row r="17" spans="1:16" ht="15.75" x14ac:dyDescent="0.25">
      <c r="A17" s="12">
        <v>1</v>
      </c>
      <c r="B17" s="286" t="s">
        <v>58</v>
      </c>
      <c r="C17" s="287"/>
      <c r="D17" s="85">
        <v>200</v>
      </c>
      <c r="E17" s="45">
        <v>0.8</v>
      </c>
      <c r="F17" s="45">
        <v>0.8</v>
      </c>
      <c r="G17" s="45">
        <v>19.600000000000001</v>
      </c>
      <c r="H17" s="45"/>
      <c r="I17" s="88" t="s">
        <v>59</v>
      </c>
      <c r="J17" s="20">
        <v>0.06</v>
      </c>
      <c r="K17" s="102">
        <v>20</v>
      </c>
      <c r="L17" s="20">
        <v>0</v>
      </c>
      <c r="M17" s="102">
        <v>18</v>
      </c>
      <c r="N17" s="102">
        <v>32</v>
      </c>
      <c r="O17" s="102">
        <v>22</v>
      </c>
      <c r="P17" s="20">
        <v>2.2000000000000002</v>
      </c>
    </row>
    <row r="18" spans="1:16" ht="15.75" x14ac:dyDescent="0.25">
      <c r="A18" s="18"/>
      <c r="B18" s="288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0"/>
    </row>
    <row r="19" spans="1:16" ht="15.75" x14ac:dyDescent="0.25">
      <c r="A19" s="282" t="s">
        <v>126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</row>
    <row r="20" spans="1:16" ht="20.25" customHeight="1" x14ac:dyDescent="0.25">
      <c r="A20" s="7">
        <v>1</v>
      </c>
      <c r="B20" s="284" t="s">
        <v>139</v>
      </c>
      <c r="C20" s="285"/>
      <c r="D20" s="63" t="s">
        <v>22</v>
      </c>
      <c r="E20" s="64">
        <v>0.33</v>
      </c>
      <c r="F20" s="8">
        <v>0.06</v>
      </c>
      <c r="G20" s="65">
        <v>1.1399999999999999</v>
      </c>
      <c r="H20" s="9">
        <v>6.6</v>
      </c>
      <c r="I20" s="87" t="s">
        <v>35</v>
      </c>
      <c r="J20" s="11">
        <v>0.02</v>
      </c>
      <c r="K20" s="11">
        <v>5.25</v>
      </c>
      <c r="L20" s="11">
        <v>0</v>
      </c>
      <c r="M20" s="11">
        <v>6</v>
      </c>
      <c r="N20" s="11">
        <v>4.2</v>
      </c>
      <c r="O20" s="11">
        <v>7.8</v>
      </c>
      <c r="P20" s="11">
        <v>0.27</v>
      </c>
    </row>
    <row r="21" spans="1:16" ht="18.75" customHeight="1" x14ac:dyDescent="0.25">
      <c r="A21" s="7">
        <v>2</v>
      </c>
      <c r="B21" s="277" t="s">
        <v>36</v>
      </c>
      <c r="C21" s="277"/>
      <c r="D21" s="61">
        <v>200</v>
      </c>
      <c r="E21" s="61">
        <v>1.41</v>
      </c>
      <c r="F21" s="8">
        <v>3.96</v>
      </c>
      <c r="G21" s="62">
        <v>6.32</v>
      </c>
      <c r="H21" s="9">
        <v>71.8</v>
      </c>
      <c r="I21" s="12" t="s">
        <v>37</v>
      </c>
      <c r="J21" s="11">
        <v>4.5999999999999999E-2</v>
      </c>
      <c r="K21" s="11">
        <v>12.62</v>
      </c>
      <c r="L21" s="11">
        <v>0</v>
      </c>
      <c r="M21" s="11">
        <v>17.7</v>
      </c>
      <c r="N21" s="11">
        <v>39.4</v>
      </c>
      <c r="O21" s="11">
        <v>39.200000000000003</v>
      </c>
      <c r="P21" s="11">
        <v>0.66</v>
      </c>
    </row>
    <row r="22" spans="1:16" ht="46.5" customHeight="1" x14ac:dyDescent="0.25">
      <c r="A22" s="7">
        <v>3</v>
      </c>
      <c r="B22" s="331" t="s">
        <v>130</v>
      </c>
      <c r="C22" s="332"/>
      <c r="D22" s="51" t="s">
        <v>38</v>
      </c>
      <c r="E22" s="97">
        <v>21.1</v>
      </c>
      <c r="F22" s="14">
        <v>12.45</v>
      </c>
      <c r="G22" s="54">
        <v>36.049999999999997</v>
      </c>
      <c r="H22" s="15">
        <v>341</v>
      </c>
      <c r="I22" s="3" t="s">
        <v>39</v>
      </c>
      <c r="J22" s="2">
        <v>0.17</v>
      </c>
      <c r="K22" s="2">
        <v>0.39</v>
      </c>
      <c r="L22" s="2">
        <v>41.7</v>
      </c>
      <c r="M22" s="2">
        <v>37.18</v>
      </c>
      <c r="N22" s="2">
        <v>24.39</v>
      </c>
      <c r="O22" s="2">
        <v>128.19999999999999</v>
      </c>
      <c r="P22" s="2">
        <v>0.97</v>
      </c>
    </row>
    <row r="23" spans="1:16" ht="18.75" customHeight="1" x14ac:dyDescent="0.25">
      <c r="A23" s="7">
        <v>4</v>
      </c>
      <c r="B23" s="277" t="s">
        <v>40</v>
      </c>
      <c r="C23" s="277"/>
      <c r="D23" s="47">
        <v>200</v>
      </c>
      <c r="E23" s="47">
        <v>0.31</v>
      </c>
      <c r="F23" s="17">
        <v>0</v>
      </c>
      <c r="G23" s="48">
        <v>39.4</v>
      </c>
      <c r="H23" s="21">
        <v>160</v>
      </c>
      <c r="I23" s="12" t="s">
        <v>41</v>
      </c>
      <c r="J23" s="11">
        <v>0.01</v>
      </c>
      <c r="K23" s="11">
        <v>2.4</v>
      </c>
      <c r="L23" s="11">
        <v>0</v>
      </c>
      <c r="M23" s="11">
        <v>7.26</v>
      </c>
      <c r="N23" s="11">
        <v>22.46</v>
      </c>
      <c r="O23" s="11">
        <v>18.5</v>
      </c>
      <c r="P23" s="11">
        <v>2.4</v>
      </c>
    </row>
    <row r="24" spans="1:16" ht="15.75" customHeight="1" x14ac:dyDescent="0.25">
      <c r="A24" s="7">
        <v>5</v>
      </c>
      <c r="B24" s="277" t="s">
        <v>30</v>
      </c>
      <c r="C24" s="277"/>
      <c r="D24" s="96" t="s">
        <v>22</v>
      </c>
      <c r="E24" s="93">
        <v>2.37</v>
      </c>
      <c r="F24" s="93">
        <v>0.3</v>
      </c>
      <c r="G24" s="94">
        <v>14.49</v>
      </c>
      <c r="H24" s="94">
        <v>70.14</v>
      </c>
      <c r="I24" s="10" t="s">
        <v>128</v>
      </c>
      <c r="J24" s="89">
        <v>0.03</v>
      </c>
      <c r="K24" s="89">
        <v>0</v>
      </c>
      <c r="L24" s="89">
        <v>0</v>
      </c>
      <c r="M24" s="89">
        <v>9.9</v>
      </c>
      <c r="N24" s="89">
        <v>6.9</v>
      </c>
      <c r="O24" s="89">
        <v>26.1</v>
      </c>
      <c r="P24" s="89">
        <v>0.33</v>
      </c>
    </row>
    <row r="25" spans="1:16" ht="15.75" x14ac:dyDescent="0.25">
      <c r="A25" s="7">
        <v>6</v>
      </c>
      <c r="B25" s="277" t="s">
        <v>129</v>
      </c>
      <c r="C25" s="277"/>
      <c r="D25" s="46" t="s">
        <v>22</v>
      </c>
      <c r="E25" s="47">
        <v>1.68</v>
      </c>
      <c r="F25" s="17">
        <v>0.33</v>
      </c>
      <c r="G25" s="48">
        <v>14.82</v>
      </c>
      <c r="H25" s="21">
        <v>68.97</v>
      </c>
      <c r="I25" s="10" t="s">
        <v>128</v>
      </c>
      <c r="J25" s="11">
        <v>0.03</v>
      </c>
      <c r="K25" s="11">
        <v>0</v>
      </c>
      <c r="L25" s="11">
        <v>0</v>
      </c>
      <c r="M25" s="101">
        <v>7.5</v>
      </c>
      <c r="N25" s="101">
        <v>6.9</v>
      </c>
      <c r="O25" s="101">
        <v>31.8</v>
      </c>
      <c r="P25" s="11">
        <v>0.27</v>
      </c>
    </row>
    <row r="26" spans="1:16" ht="15.75" x14ac:dyDescent="0.25">
      <c r="A26" s="22"/>
      <c r="B26" s="275" t="s">
        <v>43</v>
      </c>
      <c r="C26" s="275"/>
      <c r="D26" s="261">
        <v>695</v>
      </c>
      <c r="E26" s="44">
        <f>SUM(E20:E25)</f>
        <v>27.2</v>
      </c>
      <c r="F26" s="90">
        <f>SUM(F20:F25)</f>
        <v>17.099999999999998</v>
      </c>
      <c r="G26" s="90">
        <f>SUM(G20:G25)</f>
        <v>112.22</v>
      </c>
      <c r="H26" s="90">
        <f>SUM(H20:H25)</f>
        <v>718.51</v>
      </c>
      <c r="I26" s="23"/>
      <c r="J26" s="20">
        <f t="shared" ref="J26:P26" si="1">SUM(J20:J25)</f>
        <v>0.30600000000000005</v>
      </c>
      <c r="K26" s="20">
        <f t="shared" si="1"/>
        <v>20.659999999999997</v>
      </c>
      <c r="L26" s="20">
        <f t="shared" si="1"/>
        <v>41.7</v>
      </c>
      <c r="M26" s="20">
        <f t="shared" si="1"/>
        <v>85.54</v>
      </c>
      <c r="N26" s="20">
        <f t="shared" si="1"/>
        <v>104.25000000000003</v>
      </c>
      <c r="O26" s="20">
        <f t="shared" si="1"/>
        <v>251.6</v>
      </c>
      <c r="P26" s="20">
        <f t="shared" si="1"/>
        <v>4.9000000000000004</v>
      </c>
    </row>
    <row r="27" spans="1:16" ht="15.75" x14ac:dyDescent="0.25">
      <c r="A27" s="18"/>
      <c r="B27" s="276" t="s">
        <v>44</v>
      </c>
      <c r="C27" s="276"/>
      <c r="D27" s="59" t="s">
        <v>218</v>
      </c>
      <c r="E27" s="95">
        <f>SUM(E26,E17,E15)</f>
        <v>49.620000000000005</v>
      </c>
      <c r="F27" s="95">
        <f>SUM(F26,F17,F15)</f>
        <v>37.619999999999997</v>
      </c>
      <c r="G27" s="95">
        <f>SUM(G26,G17,G15)</f>
        <v>201.41</v>
      </c>
      <c r="H27" s="95">
        <f>SUM(H26,H17,H15)</f>
        <v>1261.8800000000001</v>
      </c>
      <c r="I27" s="19"/>
      <c r="J27" s="20">
        <f t="shared" ref="J27:P27" si="2">SUM(J26,J17,J15)</f>
        <v>0.72600000000000009</v>
      </c>
      <c r="K27" s="20">
        <f t="shared" si="2"/>
        <v>63.9</v>
      </c>
      <c r="L27" s="20">
        <f t="shared" si="2"/>
        <v>88.16</v>
      </c>
      <c r="M27" s="20">
        <f t="shared" si="2"/>
        <v>170.26</v>
      </c>
      <c r="N27" s="20">
        <f t="shared" si="2"/>
        <v>253.34000000000003</v>
      </c>
      <c r="O27" s="20">
        <f t="shared" si="2"/>
        <v>477.49</v>
      </c>
      <c r="P27" s="20">
        <f t="shared" si="2"/>
        <v>12.18</v>
      </c>
    </row>
    <row r="28" spans="1:16" ht="15.75" x14ac:dyDescent="0.25">
      <c r="A28" s="227"/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90"/>
    </row>
    <row r="29" spans="1:16" ht="15.75" x14ac:dyDescent="0.25">
      <c r="A29" s="306" t="s">
        <v>1</v>
      </c>
      <c r="B29" s="307" t="s">
        <v>2</v>
      </c>
      <c r="C29" s="307"/>
      <c r="D29" s="307" t="s">
        <v>3</v>
      </c>
      <c r="E29" s="307" t="s">
        <v>4</v>
      </c>
      <c r="F29" s="307"/>
      <c r="G29" s="307"/>
      <c r="H29" s="308" t="s">
        <v>5</v>
      </c>
      <c r="I29" s="310" t="s">
        <v>6</v>
      </c>
      <c r="J29" s="311" t="s">
        <v>7</v>
      </c>
      <c r="K29" s="311"/>
      <c r="L29" s="311"/>
      <c r="M29" s="311" t="s">
        <v>8</v>
      </c>
      <c r="N29" s="311"/>
      <c r="O29" s="311"/>
      <c r="P29" s="311"/>
    </row>
    <row r="30" spans="1:16" ht="15.75" customHeight="1" x14ac:dyDescent="0.25">
      <c r="A30" s="306"/>
      <c r="B30" s="307"/>
      <c r="C30" s="307"/>
      <c r="D30" s="307"/>
      <c r="E30" s="55" t="s">
        <v>9</v>
      </c>
      <c r="F30" s="1" t="s">
        <v>10</v>
      </c>
      <c r="G30" s="55" t="s">
        <v>11</v>
      </c>
      <c r="H30" s="308"/>
      <c r="I30" s="310"/>
      <c r="J30" s="11" t="s">
        <v>12</v>
      </c>
      <c r="K30" s="11" t="s">
        <v>13</v>
      </c>
      <c r="L30" s="11" t="s">
        <v>14</v>
      </c>
      <c r="M30" s="11" t="s">
        <v>15</v>
      </c>
      <c r="N30" s="11" t="s">
        <v>16</v>
      </c>
      <c r="O30" s="11" t="s">
        <v>17</v>
      </c>
      <c r="P30" s="11" t="s">
        <v>18</v>
      </c>
    </row>
    <row r="31" spans="1:16" ht="15.75" x14ac:dyDescent="0.25">
      <c r="A31" s="1">
        <v>1</v>
      </c>
      <c r="B31" s="307">
        <v>2</v>
      </c>
      <c r="C31" s="307"/>
      <c r="D31" s="55">
        <v>3</v>
      </c>
      <c r="E31" s="55">
        <v>4</v>
      </c>
      <c r="F31" s="3">
        <v>5</v>
      </c>
      <c r="G31" s="55">
        <v>6</v>
      </c>
      <c r="H31" s="4" t="s">
        <v>19</v>
      </c>
      <c r="I31" s="10">
        <v>8</v>
      </c>
      <c r="J31" s="11">
        <v>9</v>
      </c>
      <c r="K31" s="11">
        <v>10</v>
      </c>
      <c r="L31" s="11">
        <v>11</v>
      </c>
      <c r="M31" s="11">
        <v>13</v>
      </c>
      <c r="N31" s="11">
        <v>14</v>
      </c>
      <c r="O31" s="11">
        <v>15</v>
      </c>
      <c r="P31" s="11">
        <v>16</v>
      </c>
    </row>
    <row r="32" spans="1:16" ht="15.75" x14ac:dyDescent="0.25">
      <c r="A32" s="309" t="s">
        <v>238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</row>
    <row r="33" spans="1:16" ht="15.75" x14ac:dyDescent="0.25">
      <c r="A33" s="282" t="s">
        <v>20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</row>
    <row r="34" spans="1:16" ht="33" customHeight="1" x14ac:dyDescent="0.25">
      <c r="A34" s="7">
        <v>1</v>
      </c>
      <c r="B34" s="321" t="s">
        <v>45</v>
      </c>
      <c r="C34" s="321"/>
      <c r="D34" s="72" t="s">
        <v>135</v>
      </c>
      <c r="E34" s="61">
        <v>11.62</v>
      </c>
      <c r="F34" s="8">
        <v>20.69</v>
      </c>
      <c r="G34" s="62">
        <v>2.2000000000000002</v>
      </c>
      <c r="H34" s="9">
        <v>241.38</v>
      </c>
      <c r="I34" s="10" t="s">
        <v>47</v>
      </c>
      <c r="J34" s="11">
        <v>0.09</v>
      </c>
      <c r="K34" s="11">
        <v>0.22</v>
      </c>
      <c r="L34" s="11">
        <v>270.47000000000003</v>
      </c>
      <c r="M34" s="11">
        <v>13.45</v>
      </c>
      <c r="N34" s="11">
        <v>85.9</v>
      </c>
      <c r="O34" s="11">
        <v>188.15</v>
      </c>
      <c r="P34" s="11">
        <v>2.2000000000000002</v>
      </c>
    </row>
    <row r="35" spans="1:16" ht="15.75" x14ac:dyDescent="0.25">
      <c r="A35" s="12">
        <v>2</v>
      </c>
      <c r="B35" s="320" t="s">
        <v>131</v>
      </c>
      <c r="C35" s="320"/>
      <c r="D35" s="56" t="s">
        <v>22</v>
      </c>
      <c r="E35" s="57">
        <v>0.93</v>
      </c>
      <c r="F35" s="16">
        <v>1.07</v>
      </c>
      <c r="G35" s="57">
        <v>1.72</v>
      </c>
      <c r="H35" s="15">
        <v>20.29</v>
      </c>
      <c r="I35" s="27" t="s">
        <v>134</v>
      </c>
      <c r="J35" s="2">
        <v>0.02</v>
      </c>
      <c r="K35" s="2">
        <v>3.11</v>
      </c>
      <c r="L35" s="2">
        <v>5.71</v>
      </c>
      <c r="M35" s="2">
        <v>6.47</v>
      </c>
      <c r="N35" s="2">
        <v>7.62</v>
      </c>
      <c r="O35" s="2">
        <v>19.75</v>
      </c>
      <c r="P35" s="2">
        <v>0.23</v>
      </c>
    </row>
    <row r="36" spans="1:16" ht="15.75" x14ac:dyDescent="0.25">
      <c r="A36" s="7">
        <v>3</v>
      </c>
      <c r="B36" s="283" t="s">
        <v>57</v>
      </c>
      <c r="C36" s="283"/>
      <c r="D36" s="46" t="s">
        <v>94</v>
      </c>
      <c r="E36" s="47">
        <v>4.08</v>
      </c>
      <c r="F36" s="17">
        <v>3.54</v>
      </c>
      <c r="G36" s="48">
        <v>17.579999999999998</v>
      </c>
      <c r="H36" s="21">
        <v>118.6</v>
      </c>
      <c r="I36" s="5" t="s">
        <v>136</v>
      </c>
      <c r="J36" s="11">
        <v>0.06</v>
      </c>
      <c r="K36" s="11">
        <v>1.59</v>
      </c>
      <c r="L36" s="11">
        <v>24.4</v>
      </c>
      <c r="M36" s="11">
        <v>21.34</v>
      </c>
      <c r="N36" s="11">
        <v>152.19999999999999</v>
      </c>
      <c r="O36" s="11">
        <v>124.56</v>
      </c>
      <c r="P36" s="11">
        <v>0.48</v>
      </c>
    </row>
    <row r="37" spans="1:16" ht="15.75" customHeight="1" x14ac:dyDescent="0.25">
      <c r="A37" s="7">
        <v>4</v>
      </c>
      <c r="B37" s="277" t="s">
        <v>30</v>
      </c>
      <c r="C37" s="277"/>
      <c r="D37" s="107" t="s">
        <v>31</v>
      </c>
      <c r="E37" s="105">
        <v>3.16</v>
      </c>
      <c r="F37" s="105">
        <v>0.4</v>
      </c>
      <c r="G37" s="108">
        <v>19.32</v>
      </c>
      <c r="H37" s="108">
        <v>93.52</v>
      </c>
      <c r="I37" s="10" t="s">
        <v>128</v>
      </c>
      <c r="J37" s="103">
        <v>0.04</v>
      </c>
      <c r="K37" s="103">
        <v>0</v>
      </c>
      <c r="L37" s="103">
        <v>0</v>
      </c>
      <c r="M37" s="103">
        <v>13.2</v>
      </c>
      <c r="N37" s="103">
        <v>9.1999999999999993</v>
      </c>
      <c r="O37" s="103">
        <v>34.799999999999997</v>
      </c>
      <c r="P37" s="103">
        <v>0.44</v>
      </c>
    </row>
    <row r="38" spans="1:16" ht="15.75" x14ac:dyDescent="0.25">
      <c r="A38" s="91">
        <v>5</v>
      </c>
      <c r="B38" s="284" t="s">
        <v>72</v>
      </c>
      <c r="C38" s="285"/>
      <c r="D38" s="98" t="s">
        <v>73</v>
      </c>
      <c r="E38" s="99">
        <v>0.08</v>
      </c>
      <c r="F38" s="93">
        <v>7.25</v>
      </c>
      <c r="G38" s="100">
        <v>0.13</v>
      </c>
      <c r="H38" s="94">
        <v>66</v>
      </c>
      <c r="I38" s="10" t="s">
        <v>133</v>
      </c>
      <c r="J38" s="89">
        <v>0</v>
      </c>
      <c r="K38" s="89">
        <v>0</v>
      </c>
      <c r="L38" s="101">
        <v>40</v>
      </c>
      <c r="M38" s="89">
        <v>0</v>
      </c>
      <c r="N38" s="89">
        <v>2.4</v>
      </c>
      <c r="O38" s="113">
        <v>3</v>
      </c>
      <c r="P38" s="89">
        <v>0.02</v>
      </c>
    </row>
    <row r="39" spans="1:16" ht="15.75" customHeight="1" x14ac:dyDescent="0.25">
      <c r="A39" s="7">
        <v>6</v>
      </c>
      <c r="B39" s="329" t="s">
        <v>137</v>
      </c>
      <c r="C39" s="330"/>
      <c r="D39" s="49">
        <v>100</v>
      </c>
      <c r="E39" s="49">
        <v>4.0999999999999996</v>
      </c>
      <c r="F39" s="17">
        <v>1.5</v>
      </c>
      <c r="G39" s="50">
        <v>5.9</v>
      </c>
      <c r="H39" s="21">
        <v>53.5</v>
      </c>
      <c r="I39" s="10" t="s">
        <v>128</v>
      </c>
      <c r="J39" s="114">
        <v>0.03</v>
      </c>
      <c r="K39" s="114">
        <v>0.6</v>
      </c>
      <c r="L39" s="115">
        <v>10</v>
      </c>
      <c r="M39" s="115">
        <v>15</v>
      </c>
      <c r="N39" s="115">
        <v>124</v>
      </c>
      <c r="O39" s="115">
        <v>95</v>
      </c>
      <c r="P39" s="114">
        <v>0.1</v>
      </c>
    </row>
    <row r="40" spans="1:16" ht="15.75" x14ac:dyDescent="0.25">
      <c r="A40" s="18"/>
      <c r="B40" s="276" t="s">
        <v>32</v>
      </c>
      <c r="C40" s="276"/>
      <c r="D40" s="44">
        <v>505</v>
      </c>
      <c r="E40" s="44">
        <f>SUM(E34:E39)</f>
        <v>23.97</v>
      </c>
      <c r="F40" s="104">
        <f t="shared" ref="F40:H40" si="3">SUM(F34:F39)</f>
        <v>34.450000000000003</v>
      </c>
      <c r="G40" s="104">
        <f t="shared" si="3"/>
        <v>46.85</v>
      </c>
      <c r="H40" s="104">
        <f t="shared" si="3"/>
        <v>593.29</v>
      </c>
      <c r="I40" s="19"/>
      <c r="J40" s="20">
        <f>SUM(J34:J39)</f>
        <v>0.24</v>
      </c>
      <c r="K40" s="20">
        <f t="shared" ref="K40:P40" si="4">SUM(K34:K39)</f>
        <v>5.52</v>
      </c>
      <c r="L40" s="20">
        <f t="shared" si="4"/>
        <v>350.58</v>
      </c>
      <c r="M40" s="20">
        <f t="shared" si="4"/>
        <v>69.459999999999994</v>
      </c>
      <c r="N40" s="20">
        <f t="shared" si="4"/>
        <v>381.32</v>
      </c>
      <c r="O40" s="20">
        <f t="shared" si="4"/>
        <v>465.26000000000005</v>
      </c>
      <c r="P40" s="20">
        <f t="shared" si="4"/>
        <v>3.47</v>
      </c>
    </row>
    <row r="41" spans="1:16" ht="15.75" customHeight="1" x14ac:dyDescent="0.25">
      <c r="A41" s="92"/>
      <c r="B41" s="288" t="s">
        <v>125</v>
      </c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90"/>
    </row>
    <row r="42" spans="1:16" ht="15.75" customHeight="1" x14ac:dyDescent="0.25">
      <c r="A42" s="12">
        <v>1</v>
      </c>
      <c r="B42" s="286" t="s">
        <v>132</v>
      </c>
      <c r="C42" s="287"/>
      <c r="D42" s="90">
        <v>200</v>
      </c>
      <c r="E42" s="45">
        <v>3</v>
      </c>
      <c r="F42" s="45">
        <v>1</v>
      </c>
      <c r="G42" s="45">
        <v>42</v>
      </c>
      <c r="H42" s="45"/>
      <c r="I42" s="88" t="s">
        <v>59</v>
      </c>
      <c r="J42" s="20">
        <v>0.08</v>
      </c>
      <c r="K42" s="102">
        <v>20</v>
      </c>
      <c r="L42" s="20">
        <v>0</v>
      </c>
      <c r="M42" s="102">
        <v>84</v>
      </c>
      <c r="N42" s="102">
        <v>16</v>
      </c>
      <c r="O42" s="102">
        <v>56</v>
      </c>
      <c r="P42" s="20">
        <v>1.2</v>
      </c>
    </row>
    <row r="43" spans="1:16" ht="15.75" x14ac:dyDescent="0.25">
      <c r="A43" s="282" t="s">
        <v>33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</row>
    <row r="44" spans="1:16" ht="15.75" customHeight="1" x14ac:dyDescent="0.25">
      <c r="A44" s="7">
        <v>1</v>
      </c>
      <c r="B44" s="284" t="s">
        <v>139</v>
      </c>
      <c r="C44" s="285"/>
      <c r="D44" s="63" t="s">
        <v>22</v>
      </c>
      <c r="E44" s="64">
        <v>0.33</v>
      </c>
      <c r="F44" s="61">
        <v>0.06</v>
      </c>
      <c r="G44" s="65">
        <v>1.1399999999999999</v>
      </c>
      <c r="H44" s="62">
        <v>6.6</v>
      </c>
      <c r="I44" s="87" t="s">
        <v>35</v>
      </c>
      <c r="J44" s="103">
        <v>0.02</v>
      </c>
      <c r="K44" s="103">
        <v>5.25</v>
      </c>
      <c r="L44" s="103">
        <v>0</v>
      </c>
      <c r="M44" s="103">
        <v>6</v>
      </c>
      <c r="N44" s="103">
        <v>4.2</v>
      </c>
      <c r="O44" s="103">
        <v>7.8</v>
      </c>
      <c r="P44" s="103">
        <v>0.27</v>
      </c>
    </row>
    <row r="45" spans="1:16" ht="15.75" x14ac:dyDescent="0.25">
      <c r="A45" s="7">
        <v>2</v>
      </c>
      <c r="B45" s="320" t="s">
        <v>49</v>
      </c>
      <c r="C45" s="320"/>
      <c r="D45" s="51">
        <v>200</v>
      </c>
      <c r="E45" s="51">
        <v>2.15</v>
      </c>
      <c r="F45" s="14">
        <v>2.27</v>
      </c>
      <c r="G45" s="54">
        <v>13.96</v>
      </c>
      <c r="H45" s="15">
        <v>94.6</v>
      </c>
      <c r="I45" s="3" t="s">
        <v>50</v>
      </c>
      <c r="J45" s="2">
        <v>0.09</v>
      </c>
      <c r="K45" s="2">
        <v>6.6</v>
      </c>
      <c r="L45" s="2">
        <v>0</v>
      </c>
      <c r="M45" s="2">
        <v>21.82</v>
      </c>
      <c r="N45" s="2">
        <v>23.36</v>
      </c>
      <c r="O45" s="2">
        <v>54.06</v>
      </c>
      <c r="P45" s="2">
        <v>0.9</v>
      </c>
    </row>
    <row r="46" spans="1:16" ht="29.25" customHeight="1" x14ac:dyDescent="0.25">
      <c r="A46" s="7">
        <v>3</v>
      </c>
      <c r="B46" s="328" t="s">
        <v>51</v>
      </c>
      <c r="C46" s="328"/>
      <c r="D46" s="51" t="s">
        <v>52</v>
      </c>
      <c r="E46" s="51">
        <v>3.81</v>
      </c>
      <c r="F46" s="14">
        <v>12.26</v>
      </c>
      <c r="G46" s="54">
        <v>5.33</v>
      </c>
      <c r="H46" s="15">
        <v>222.6</v>
      </c>
      <c r="I46" s="16" t="s">
        <v>53</v>
      </c>
      <c r="J46" s="2">
        <v>0.28000000000000003</v>
      </c>
      <c r="K46" s="2">
        <v>40.4</v>
      </c>
      <c r="L46" s="2">
        <v>7757.4</v>
      </c>
      <c r="M46" s="2">
        <v>20.58</v>
      </c>
      <c r="N46" s="2">
        <v>35.86</v>
      </c>
      <c r="O46" s="2">
        <v>312.60000000000002</v>
      </c>
      <c r="P46" s="2">
        <v>6.6</v>
      </c>
    </row>
    <row r="47" spans="1:16" ht="15.75" x14ac:dyDescent="0.25">
      <c r="A47" s="7">
        <v>4</v>
      </c>
      <c r="B47" s="284" t="s">
        <v>138</v>
      </c>
      <c r="C47" s="285"/>
      <c r="D47" s="70">
        <v>150</v>
      </c>
      <c r="E47" s="70">
        <v>4.58</v>
      </c>
      <c r="F47" s="116">
        <v>5</v>
      </c>
      <c r="G47" s="117">
        <v>20.52</v>
      </c>
      <c r="H47" s="15">
        <v>145.5</v>
      </c>
      <c r="I47" s="16" t="s">
        <v>140</v>
      </c>
      <c r="J47" s="2">
        <v>0.12</v>
      </c>
      <c r="K47" s="2">
        <v>0</v>
      </c>
      <c r="L47" s="2">
        <v>0</v>
      </c>
      <c r="M47" s="2">
        <v>72.03</v>
      </c>
      <c r="N47" s="2">
        <v>8.4499999999999993</v>
      </c>
      <c r="O47" s="2">
        <v>108.87</v>
      </c>
      <c r="P47" s="2">
        <v>2.42</v>
      </c>
    </row>
    <row r="48" spans="1:16" ht="15.75" x14ac:dyDescent="0.25">
      <c r="A48" s="7">
        <v>5</v>
      </c>
      <c r="B48" s="313" t="s">
        <v>141</v>
      </c>
      <c r="C48" s="314"/>
      <c r="D48" s="70">
        <v>200</v>
      </c>
      <c r="E48" s="70">
        <v>0.16</v>
      </c>
      <c r="F48" s="14">
        <v>0.16</v>
      </c>
      <c r="G48" s="71">
        <v>27.88</v>
      </c>
      <c r="H48" s="15">
        <v>114.6</v>
      </c>
      <c r="I48" s="16" t="s">
        <v>54</v>
      </c>
      <c r="J48" s="2">
        <v>0.01</v>
      </c>
      <c r="K48" s="2">
        <v>0.9</v>
      </c>
      <c r="L48" s="2">
        <v>0</v>
      </c>
      <c r="M48" s="2">
        <v>5.14</v>
      </c>
      <c r="N48" s="2">
        <v>14.18</v>
      </c>
      <c r="O48" s="2">
        <v>4.4000000000000004</v>
      </c>
      <c r="P48" s="2">
        <v>0.95</v>
      </c>
    </row>
    <row r="49" spans="1:16" ht="15.75" customHeight="1" x14ac:dyDescent="0.25">
      <c r="A49" s="7">
        <v>6</v>
      </c>
      <c r="B49" s="277" t="s">
        <v>30</v>
      </c>
      <c r="C49" s="277"/>
      <c r="D49" s="107" t="s">
        <v>42</v>
      </c>
      <c r="E49" s="105">
        <v>1.58</v>
      </c>
      <c r="F49" s="105">
        <v>0.2</v>
      </c>
      <c r="G49" s="106">
        <v>9.66</v>
      </c>
      <c r="H49" s="106">
        <v>46.76</v>
      </c>
      <c r="I49" s="10"/>
      <c r="J49" s="103">
        <v>0.02</v>
      </c>
      <c r="K49" s="103">
        <v>0</v>
      </c>
      <c r="L49" s="103">
        <v>0</v>
      </c>
      <c r="M49" s="103">
        <v>6.6</v>
      </c>
      <c r="N49" s="103">
        <v>4.5999999999999996</v>
      </c>
      <c r="O49" s="103">
        <v>17.399999999999999</v>
      </c>
      <c r="P49" s="103">
        <v>0.22</v>
      </c>
    </row>
    <row r="50" spans="1:16" ht="15.75" x14ac:dyDescent="0.25">
      <c r="A50" s="7">
        <v>7</v>
      </c>
      <c r="B50" s="283" t="s">
        <v>129</v>
      </c>
      <c r="C50" s="283"/>
      <c r="D50" s="172" t="s">
        <v>22</v>
      </c>
      <c r="E50" s="157">
        <v>1.68</v>
      </c>
      <c r="F50" s="157">
        <v>0.33</v>
      </c>
      <c r="G50" s="158">
        <v>14.82</v>
      </c>
      <c r="H50" s="158">
        <v>68.97</v>
      </c>
      <c r="I50" s="10" t="s">
        <v>128</v>
      </c>
      <c r="J50" s="259">
        <v>0.03</v>
      </c>
      <c r="K50" s="259">
        <v>0</v>
      </c>
      <c r="L50" s="259">
        <v>0</v>
      </c>
      <c r="M50" s="101">
        <v>7.5</v>
      </c>
      <c r="N50" s="101">
        <v>6.9</v>
      </c>
      <c r="O50" s="101">
        <v>31.8</v>
      </c>
      <c r="P50" s="259">
        <v>0.27</v>
      </c>
    </row>
    <row r="51" spans="1:16" ht="15.75" x14ac:dyDescent="0.25">
      <c r="A51" s="22"/>
      <c r="B51" s="275" t="s">
        <v>43</v>
      </c>
      <c r="C51" s="275"/>
      <c r="D51" s="59" t="s">
        <v>219</v>
      </c>
      <c r="E51" s="44">
        <f>SUM(E44:E50)</f>
        <v>14.290000000000001</v>
      </c>
      <c r="F51" s="110">
        <f t="shared" ref="F51:H51" si="5">SUM(F44:F50)</f>
        <v>20.279999999999998</v>
      </c>
      <c r="G51" s="110">
        <f t="shared" si="5"/>
        <v>93.31</v>
      </c>
      <c r="H51" s="110">
        <f t="shared" si="5"/>
        <v>699.63</v>
      </c>
      <c r="I51" s="23"/>
      <c r="J51" s="20">
        <f>SUM(J44:J50)</f>
        <v>0.57000000000000006</v>
      </c>
      <c r="K51" s="20">
        <f t="shared" ref="K51:P51" si="6">SUM(K44:K50)</f>
        <v>53.15</v>
      </c>
      <c r="L51" s="20">
        <f t="shared" si="6"/>
        <v>7757.4</v>
      </c>
      <c r="M51" s="20">
        <f t="shared" si="6"/>
        <v>139.67000000000002</v>
      </c>
      <c r="N51" s="20">
        <f t="shared" si="6"/>
        <v>97.550000000000011</v>
      </c>
      <c r="O51" s="20">
        <f t="shared" si="6"/>
        <v>536.92999999999995</v>
      </c>
      <c r="P51" s="20">
        <f t="shared" si="6"/>
        <v>11.629999999999999</v>
      </c>
    </row>
    <row r="52" spans="1:16" ht="15.75" x14ac:dyDescent="0.25">
      <c r="A52" s="18"/>
      <c r="B52" s="276" t="s">
        <v>55</v>
      </c>
      <c r="C52" s="276"/>
      <c r="D52" s="69" t="s">
        <v>220</v>
      </c>
      <c r="E52" s="112">
        <f>SUM(E51,E42,E40)</f>
        <v>41.26</v>
      </c>
      <c r="F52" s="112">
        <f t="shared" ref="F52:H52" si="7">SUM(F51,F42,F40)</f>
        <v>55.730000000000004</v>
      </c>
      <c r="G52" s="112">
        <f t="shared" si="7"/>
        <v>182.16</v>
      </c>
      <c r="H52" s="112">
        <f t="shared" si="7"/>
        <v>1292.92</v>
      </c>
      <c r="I52" s="19"/>
      <c r="J52" s="28">
        <f>SUM(J51,J42,J40)</f>
        <v>0.89</v>
      </c>
      <c r="K52" s="109">
        <f t="shared" ref="K52:P52" si="8">SUM(K51,K42,K40)</f>
        <v>78.67</v>
      </c>
      <c r="L52" s="109">
        <f t="shared" si="8"/>
        <v>8107.98</v>
      </c>
      <c r="M52" s="109">
        <f t="shared" si="8"/>
        <v>293.13</v>
      </c>
      <c r="N52" s="109">
        <f t="shared" si="8"/>
        <v>494.87</v>
      </c>
      <c r="O52" s="109">
        <f t="shared" si="8"/>
        <v>1058.19</v>
      </c>
      <c r="P52" s="109">
        <f t="shared" si="8"/>
        <v>16.299999999999997</v>
      </c>
    </row>
    <row r="53" spans="1:16" ht="15.75" x14ac:dyDescent="0.25">
      <c r="A53" s="303">
        <v>2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5"/>
    </row>
    <row r="54" spans="1:16" ht="15.75" x14ac:dyDescent="0.25">
      <c r="A54" s="307" t="s">
        <v>1</v>
      </c>
      <c r="B54" s="307" t="s">
        <v>2</v>
      </c>
      <c r="C54" s="307"/>
      <c r="D54" s="307" t="s">
        <v>3</v>
      </c>
      <c r="E54" s="307" t="s">
        <v>4</v>
      </c>
      <c r="F54" s="307"/>
      <c r="G54" s="307"/>
      <c r="H54" s="308" t="s">
        <v>5</v>
      </c>
      <c r="I54" s="310" t="s">
        <v>6</v>
      </c>
      <c r="J54" s="327" t="s">
        <v>7</v>
      </c>
      <c r="K54" s="327"/>
      <c r="L54" s="327"/>
      <c r="M54" s="327" t="s">
        <v>8</v>
      </c>
      <c r="N54" s="327"/>
      <c r="O54" s="327"/>
      <c r="P54" s="327"/>
    </row>
    <row r="55" spans="1:16" ht="15.75" customHeight="1" x14ac:dyDescent="0.25">
      <c r="A55" s="307"/>
      <c r="B55" s="307"/>
      <c r="C55" s="307"/>
      <c r="D55" s="307"/>
      <c r="E55" s="55" t="s">
        <v>9</v>
      </c>
      <c r="F55" s="1" t="s">
        <v>10</v>
      </c>
      <c r="G55" s="55" t="s">
        <v>11</v>
      </c>
      <c r="H55" s="308"/>
      <c r="I55" s="310"/>
      <c r="J55" s="2" t="s">
        <v>12</v>
      </c>
      <c r="K55" s="2" t="s">
        <v>13</v>
      </c>
      <c r="L55" s="2" t="s">
        <v>14</v>
      </c>
      <c r="M55" s="2" t="s">
        <v>15</v>
      </c>
      <c r="N55" s="2" t="s">
        <v>16</v>
      </c>
      <c r="O55" s="2" t="s">
        <v>17</v>
      </c>
      <c r="P55" s="2" t="s">
        <v>18</v>
      </c>
    </row>
    <row r="56" spans="1:16" ht="15.75" x14ac:dyDescent="0.25">
      <c r="A56" s="1">
        <v>1</v>
      </c>
      <c r="B56" s="307">
        <v>2</v>
      </c>
      <c r="C56" s="307"/>
      <c r="D56" s="55">
        <v>3</v>
      </c>
      <c r="E56" s="55">
        <v>4</v>
      </c>
      <c r="F56" s="3">
        <v>5</v>
      </c>
      <c r="G56" s="55">
        <v>6</v>
      </c>
      <c r="H56" s="4" t="s">
        <v>19</v>
      </c>
      <c r="I56" s="5">
        <v>8</v>
      </c>
      <c r="J56" s="2">
        <v>9</v>
      </c>
      <c r="K56" s="2">
        <v>10</v>
      </c>
      <c r="L56" s="2">
        <v>11</v>
      </c>
      <c r="M56" s="2">
        <v>13</v>
      </c>
      <c r="N56" s="2">
        <v>14</v>
      </c>
      <c r="O56" s="2">
        <v>15</v>
      </c>
      <c r="P56" s="2">
        <v>16</v>
      </c>
    </row>
    <row r="57" spans="1:16" ht="15.75" x14ac:dyDescent="0.25">
      <c r="A57" s="309" t="s">
        <v>239</v>
      </c>
      <c r="B57" s="309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</row>
    <row r="58" spans="1:16" ht="15.75" x14ac:dyDescent="0.25">
      <c r="A58" s="282" t="s">
        <v>20</v>
      </c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</row>
    <row r="59" spans="1:16" ht="31.5" x14ac:dyDescent="0.25">
      <c r="A59" s="12">
        <v>1</v>
      </c>
      <c r="B59" s="326" t="s">
        <v>142</v>
      </c>
      <c r="C59" s="326"/>
      <c r="D59" s="66" t="s">
        <v>46</v>
      </c>
      <c r="E59" s="68">
        <v>3.76</v>
      </c>
      <c r="F59" s="13">
        <v>7.91</v>
      </c>
      <c r="G59" s="68">
        <v>24.67</v>
      </c>
      <c r="H59" s="9">
        <v>185.26</v>
      </c>
      <c r="I59" s="13" t="s">
        <v>56</v>
      </c>
      <c r="J59" s="11">
        <v>0.04</v>
      </c>
      <c r="K59" s="11">
        <v>0.86</v>
      </c>
      <c r="L59" s="11">
        <v>42.81</v>
      </c>
      <c r="M59" s="11">
        <v>22.23</v>
      </c>
      <c r="N59" s="11">
        <v>96.02</v>
      </c>
      <c r="O59" s="11">
        <v>101.96</v>
      </c>
      <c r="P59" s="11">
        <v>0.35</v>
      </c>
    </row>
    <row r="60" spans="1:16" ht="15.75" x14ac:dyDescent="0.25">
      <c r="A60" s="7">
        <v>2</v>
      </c>
      <c r="B60" s="321" t="s">
        <v>143</v>
      </c>
      <c r="C60" s="321"/>
      <c r="D60" s="61">
        <v>60</v>
      </c>
      <c r="E60" s="61">
        <v>6.67</v>
      </c>
      <c r="F60" s="8">
        <v>8.4700000000000006</v>
      </c>
      <c r="G60" s="62">
        <v>14.98</v>
      </c>
      <c r="H60" s="9">
        <v>163</v>
      </c>
      <c r="I60" s="12" t="s">
        <v>145</v>
      </c>
      <c r="J60" s="11">
        <v>0.11</v>
      </c>
      <c r="K60" s="11">
        <v>0.25</v>
      </c>
      <c r="L60" s="113">
        <v>17</v>
      </c>
      <c r="M60" s="11">
        <v>59.35</v>
      </c>
      <c r="N60" s="11">
        <v>15.7</v>
      </c>
      <c r="O60" s="11">
        <v>52.3</v>
      </c>
      <c r="P60" s="11">
        <v>26.72</v>
      </c>
    </row>
    <row r="61" spans="1:16" ht="15.75" x14ac:dyDescent="0.25">
      <c r="A61" s="7">
        <v>3</v>
      </c>
      <c r="B61" s="321" t="s">
        <v>144</v>
      </c>
      <c r="C61" s="321"/>
      <c r="D61" s="61" t="s">
        <v>102</v>
      </c>
      <c r="E61" s="61">
        <v>7.0000000000000007E-2</v>
      </c>
      <c r="F61" s="8">
        <v>0.02</v>
      </c>
      <c r="G61" s="62">
        <v>15</v>
      </c>
      <c r="H61" s="9">
        <v>60</v>
      </c>
      <c r="I61" s="12" t="s">
        <v>116</v>
      </c>
      <c r="J61" s="11">
        <v>0</v>
      </c>
      <c r="K61" s="11">
        <v>0.03</v>
      </c>
      <c r="L61" s="11">
        <v>0</v>
      </c>
      <c r="M61" s="11">
        <v>1.4</v>
      </c>
      <c r="N61" s="11">
        <v>11.1</v>
      </c>
      <c r="O61" s="11">
        <v>2.8</v>
      </c>
      <c r="P61" s="11">
        <v>0.28000000000000003</v>
      </c>
    </row>
    <row r="62" spans="1:16" ht="15.75" x14ac:dyDescent="0.25">
      <c r="A62" s="7">
        <v>4</v>
      </c>
      <c r="B62" s="283" t="s">
        <v>30</v>
      </c>
      <c r="C62" s="283"/>
      <c r="D62" s="172" t="s">
        <v>22</v>
      </c>
      <c r="E62" s="157">
        <v>2.37</v>
      </c>
      <c r="F62" s="157">
        <v>0.3</v>
      </c>
      <c r="G62" s="158">
        <v>14.49</v>
      </c>
      <c r="H62" s="158">
        <v>70.14</v>
      </c>
      <c r="I62" s="10" t="s">
        <v>128</v>
      </c>
      <c r="J62" s="259">
        <v>0.03</v>
      </c>
      <c r="K62" s="259">
        <v>0</v>
      </c>
      <c r="L62" s="259">
        <v>0</v>
      </c>
      <c r="M62" s="259">
        <v>9.9</v>
      </c>
      <c r="N62" s="259">
        <v>6.9</v>
      </c>
      <c r="O62" s="259">
        <v>26.1</v>
      </c>
      <c r="P62" s="259">
        <v>0.33</v>
      </c>
    </row>
    <row r="63" spans="1:16" ht="15.75" x14ac:dyDescent="0.25">
      <c r="A63" s="7">
        <v>5</v>
      </c>
      <c r="B63" s="313" t="s">
        <v>146</v>
      </c>
      <c r="C63" s="325"/>
      <c r="D63" s="187">
        <v>50</v>
      </c>
      <c r="E63" s="187">
        <v>4.55</v>
      </c>
      <c r="F63" s="187">
        <v>5.95</v>
      </c>
      <c r="G63" s="187">
        <v>28.1</v>
      </c>
      <c r="H63" s="188">
        <v>184</v>
      </c>
      <c r="I63" s="187" t="s">
        <v>128</v>
      </c>
      <c r="J63" s="187">
        <v>0.05</v>
      </c>
      <c r="K63" s="187">
        <v>0</v>
      </c>
      <c r="L63" s="187">
        <v>59.3</v>
      </c>
      <c r="M63" s="187">
        <v>11.3</v>
      </c>
      <c r="N63" s="187">
        <v>18.3</v>
      </c>
      <c r="O63" s="187">
        <v>42.5</v>
      </c>
      <c r="P63" s="121">
        <v>0.8</v>
      </c>
    </row>
    <row r="64" spans="1:16" ht="15.75" x14ac:dyDescent="0.25">
      <c r="A64" s="18"/>
      <c r="B64" s="275" t="s">
        <v>32</v>
      </c>
      <c r="C64" s="275"/>
      <c r="D64" s="183" t="s">
        <v>221</v>
      </c>
      <c r="E64" s="184">
        <f>SUM(E59:E63)</f>
        <v>17.420000000000002</v>
      </c>
      <c r="F64" s="184">
        <f t="shared" ref="F64:H64" si="9">SUM(F59:F63)</f>
        <v>22.650000000000002</v>
      </c>
      <c r="G64" s="184">
        <f t="shared" si="9"/>
        <v>97.240000000000009</v>
      </c>
      <c r="H64" s="184">
        <f t="shared" si="9"/>
        <v>662.4</v>
      </c>
      <c r="I64" s="185"/>
      <c r="J64" s="186">
        <f>SUM(J59:J63)</f>
        <v>0.22999999999999998</v>
      </c>
      <c r="K64" s="186">
        <f t="shared" ref="K64:P64" si="10">SUM(K59:K63)</f>
        <v>1.1399999999999999</v>
      </c>
      <c r="L64" s="186">
        <f t="shared" si="10"/>
        <v>119.11</v>
      </c>
      <c r="M64" s="186">
        <f t="shared" si="10"/>
        <v>104.18</v>
      </c>
      <c r="N64" s="186">
        <f t="shared" si="10"/>
        <v>148.02000000000001</v>
      </c>
      <c r="O64" s="186">
        <f t="shared" si="10"/>
        <v>225.66</v>
      </c>
      <c r="P64" s="186">
        <f t="shared" si="10"/>
        <v>28.48</v>
      </c>
    </row>
    <row r="65" spans="1:16" ht="15.75" customHeight="1" x14ac:dyDescent="0.25">
      <c r="A65" s="111"/>
      <c r="B65" s="288" t="s">
        <v>125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90"/>
    </row>
    <row r="66" spans="1:16" ht="18" customHeight="1" x14ac:dyDescent="0.25">
      <c r="A66" s="111"/>
      <c r="B66" s="286" t="s">
        <v>58</v>
      </c>
      <c r="C66" s="287"/>
      <c r="D66" s="266">
        <v>200</v>
      </c>
      <c r="E66" s="45">
        <v>0.8</v>
      </c>
      <c r="F66" s="45">
        <v>0.8</v>
      </c>
      <c r="G66" s="45">
        <v>19.600000000000001</v>
      </c>
      <c r="H66" s="45"/>
      <c r="I66" s="88" t="s">
        <v>59</v>
      </c>
      <c r="J66" s="20">
        <v>0.06</v>
      </c>
      <c r="K66" s="102">
        <v>20</v>
      </c>
      <c r="L66" s="20">
        <v>0</v>
      </c>
      <c r="M66" s="102">
        <v>18</v>
      </c>
      <c r="N66" s="102">
        <v>32</v>
      </c>
      <c r="O66" s="102">
        <v>22</v>
      </c>
      <c r="P66" s="20">
        <v>2.2000000000000002</v>
      </c>
    </row>
    <row r="67" spans="1:16" ht="15.75" x14ac:dyDescent="0.25">
      <c r="A67" s="324" t="s">
        <v>60</v>
      </c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</row>
    <row r="68" spans="1:16" ht="30.75" customHeight="1" x14ac:dyDescent="0.25">
      <c r="A68" s="7">
        <v>1</v>
      </c>
      <c r="B68" s="277" t="s">
        <v>147</v>
      </c>
      <c r="C68" s="277"/>
      <c r="D68" s="60" t="s">
        <v>48</v>
      </c>
      <c r="E68" s="61">
        <v>0.79</v>
      </c>
      <c r="F68" s="8">
        <v>1.95</v>
      </c>
      <c r="G68" s="62">
        <v>3.88</v>
      </c>
      <c r="H68" s="9">
        <v>36.24</v>
      </c>
      <c r="I68" s="13" t="s">
        <v>148</v>
      </c>
      <c r="J68" s="11">
        <v>0.01</v>
      </c>
      <c r="K68" s="11">
        <v>10.26</v>
      </c>
      <c r="L68" s="11">
        <v>0</v>
      </c>
      <c r="M68" s="11">
        <v>9.0500000000000007</v>
      </c>
      <c r="N68" s="11">
        <v>14.98</v>
      </c>
      <c r="O68" s="11">
        <v>16.98</v>
      </c>
      <c r="P68" s="11">
        <v>0.28000000000000003</v>
      </c>
    </row>
    <row r="69" spans="1:16" ht="15.75" x14ac:dyDescent="0.25">
      <c r="A69" s="7">
        <v>2</v>
      </c>
      <c r="B69" s="277" t="s">
        <v>61</v>
      </c>
      <c r="C69" s="277"/>
      <c r="D69" s="47">
        <v>200</v>
      </c>
      <c r="E69" s="47">
        <v>1.44</v>
      </c>
      <c r="F69" s="17">
        <v>3.94</v>
      </c>
      <c r="G69" s="48">
        <v>8.75</v>
      </c>
      <c r="H69" s="21">
        <v>83</v>
      </c>
      <c r="I69" s="12" t="s">
        <v>62</v>
      </c>
      <c r="J69" s="11">
        <v>0.04</v>
      </c>
      <c r="K69" s="11">
        <v>8.5399999999999991</v>
      </c>
      <c r="L69" s="11">
        <v>0</v>
      </c>
      <c r="M69" s="11">
        <v>20.9</v>
      </c>
      <c r="N69" s="11">
        <v>39.78</v>
      </c>
      <c r="O69" s="11">
        <v>43.68</v>
      </c>
      <c r="P69" s="11">
        <v>0.98</v>
      </c>
    </row>
    <row r="70" spans="1:16" ht="15.75" customHeight="1" x14ac:dyDescent="0.25">
      <c r="A70" s="7">
        <v>3</v>
      </c>
      <c r="B70" s="320" t="s">
        <v>63</v>
      </c>
      <c r="C70" s="320"/>
      <c r="D70" s="61" t="s">
        <v>64</v>
      </c>
      <c r="E70" s="61">
        <v>17.57</v>
      </c>
      <c r="F70" s="61">
        <v>14.6</v>
      </c>
      <c r="G70" s="62">
        <v>20.85</v>
      </c>
      <c r="H70" s="62">
        <v>285.26</v>
      </c>
      <c r="I70" s="29" t="s">
        <v>149</v>
      </c>
      <c r="J70" s="119">
        <v>0.12</v>
      </c>
      <c r="K70" s="119">
        <v>16.05</v>
      </c>
      <c r="L70" s="119">
        <v>28.8</v>
      </c>
      <c r="M70" s="119">
        <v>49.37</v>
      </c>
      <c r="N70" s="119">
        <v>39.200000000000003</v>
      </c>
      <c r="O70" s="119">
        <v>189.4</v>
      </c>
      <c r="P70" s="119">
        <v>2.5</v>
      </c>
    </row>
    <row r="71" spans="1:16" ht="15" customHeight="1" x14ac:dyDescent="0.25">
      <c r="A71" s="125">
        <v>4</v>
      </c>
      <c r="B71" s="280" t="s">
        <v>65</v>
      </c>
      <c r="C71" s="281"/>
      <c r="D71" s="126">
        <v>200</v>
      </c>
      <c r="E71" s="126">
        <v>0.66</v>
      </c>
      <c r="F71" s="127">
        <v>0.09</v>
      </c>
      <c r="G71" s="128">
        <v>32</v>
      </c>
      <c r="H71" s="123">
        <v>132.80000000000001</v>
      </c>
      <c r="I71" s="124" t="s">
        <v>66</v>
      </c>
      <c r="J71" s="122">
        <v>1.6E-2</v>
      </c>
      <c r="K71" s="122">
        <v>0.73</v>
      </c>
      <c r="L71" s="122">
        <v>0</v>
      </c>
      <c r="M71" s="122">
        <v>17.46</v>
      </c>
      <c r="N71" s="122">
        <v>32.479999999999997</v>
      </c>
      <c r="O71" s="122">
        <v>23.44</v>
      </c>
      <c r="P71" s="122">
        <v>0.7</v>
      </c>
    </row>
    <row r="72" spans="1:16" ht="15.75" customHeight="1" x14ac:dyDescent="0.25">
      <c r="A72" s="7">
        <v>5</v>
      </c>
      <c r="B72" s="277" t="s">
        <v>30</v>
      </c>
      <c r="C72" s="277"/>
      <c r="D72" s="133" t="s">
        <v>42</v>
      </c>
      <c r="E72" s="130">
        <v>1.58</v>
      </c>
      <c r="F72" s="130">
        <v>0.2</v>
      </c>
      <c r="G72" s="131">
        <v>9.66</v>
      </c>
      <c r="H72" s="131">
        <v>46.76</v>
      </c>
      <c r="I72" s="10" t="s">
        <v>128</v>
      </c>
      <c r="J72" s="119">
        <v>0.02</v>
      </c>
      <c r="K72" s="119">
        <v>0</v>
      </c>
      <c r="L72" s="119">
        <v>0</v>
      </c>
      <c r="M72" s="119">
        <v>6.6</v>
      </c>
      <c r="N72" s="119">
        <v>4.5999999999999996</v>
      </c>
      <c r="O72" s="119">
        <v>17.399999999999999</v>
      </c>
      <c r="P72" s="119">
        <v>0.22</v>
      </c>
    </row>
    <row r="73" spans="1:16" ht="15.75" customHeight="1" x14ac:dyDescent="0.25">
      <c r="A73" s="7">
        <v>6</v>
      </c>
      <c r="B73" s="283" t="s">
        <v>129</v>
      </c>
      <c r="C73" s="283"/>
      <c r="D73" s="172" t="s">
        <v>22</v>
      </c>
      <c r="E73" s="157">
        <v>1.68</v>
      </c>
      <c r="F73" s="157">
        <v>0.33</v>
      </c>
      <c r="G73" s="158">
        <v>14.82</v>
      </c>
      <c r="H73" s="158">
        <v>68.97</v>
      </c>
      <c r="I73" s="10" t="s">
        <v>128</v>
      </c>
      <c r="J73" s="259">
        <v>0.03</v>
      </c>
      <c r="K73" s="259">
        <v>0</v>
      </c>
      <c r="L73" s="259">
        <v>0</v>
      </c>
      <c r="M73" s="101">
        <v>7.5</v>
      </c>
      <c r="N73" s="101">
        <v>6.9</v>
      </c>
      <c r="O73" s="101">
        <v>31.8</v>
      </c>
      <c r="P73" s="259">
        <v>0.27</v>
      </c>
    </row>
    <row r="74" spans="1:16" ht="15.75" x14ac:dyDescent="0.25">
      <c r="A74" s="22"/>
      <c r="B74" s="275" t="s">
        <v>43</v>
      </c>
      <c r="C74" s="275"/>
      <c r="D74" s="59" t="s">
        <v>67</v>
      </c>
      <c r="E74" s="44">
        <f>SUM(E68:E73)</f>
        <v>23.72</v>
      </c>
      <c r="F74" s="120">
        <f t="shared" ref="F74:H74" si="11">SUM(F68:F73)</f>
        <v>21.109999999999996</v>
      </c>
      <c r="G74" s="120">
        <f t="shared" si="11"/>
        <v>89.960000000000008</v>
      </c>
      <c r="H74" s="120">
        <f t="shared" si="11"/>
        <v>653.03</v>
      </c>
      <c r="I74" s="23"/>
      <c r="J74" s="20">
        <f>SUM(J68:J73)</f>
        <v>0.23599999999999999</v>
      </c>
      <c r="K74" s="20">
        <f t="shared" ref="K74:P74" si="12">SUM(K68:K73)</f>
        <v>35.579999999999991</v>
      </c>
      <c r="L74" s="20">
        <f t="shared" si="12"/>
        <v>28.8</v>
      </c>
      <c r="M74" s="20">
        <f t="shared" si="12"/>
        <v>110.88</v>
      </c>
      <c r="N74" s="20">
        <f t="shared" si="12"/>
        <v>137.94</v>
      </c>
      <c r="O74" s="20">
        <f t="shared" si="12"/>
        <v>322.7</v>
      </c>
      <c r="P74" s="20">
        <f t="shared" si="12"/>
        <v>4.9499999999999993</v>
      </c>
    </row>
    <row r="75" spans="1:16" ht="15.75" x14ac:dyDescent="0.25">
      <c r="A75" s="18"/>
      <c r="B75" s="276" t="s">
        <v>68</v>
      </c>
      <c r="C75" s="276"/>
      <c r="D75" s="59" t="s">
        <v>235</v>
      </c>
      <c r="E75" s="132">
        <f>SUM(E74,E66,E64)</f>
        <v>41.94</v>
      </c>
      <c r="F75" s="132">
        <f t="shared" ref="F75:H75" si="13">SUM(F74,F66,F64)</f>
        <v>44.56</v>
      </c>
      <c r="G75" s="132">
        <f t="shared" si="13"/>
        <v>206.8</v>
      </c>
      <c r="H75" s="132">
        <f t="shared" si="13"/>
        <v>1315.4299999999998</v>
      </c>
      <c r="I75" s="19"/>
      <c r="J75" s="20">
        <f>SUM(J74,J66,J64)</f>
        <v>0.52600000000000002</v>
      </c>
      <c r="K75" s="20">
        <f t="shared" ref="K75:P75" si="14">SUM(K74,K66,K64)</f>
        <v>56.719999999999992</v>
      </c>
      <c r="L75" s="20">
        <f t="shared" si="14"/>
        <v>147.91</v>
      </c>
      <c r="M75" s="20">
        <f t="shared" si="14"/>
        <v>233.06</v>
      </c>
      <c r="N75" s="20">
        <f t="shared" si="14"/>
        <v>317.96000000000004</v>
      </c>
      <c r="O75" s="20">
        <f t="shared" si="14"/>
        <v>570.36</v>
      </c>
      <c r="P75" s="20">
        <f t="shared" si="14"/>
        <v>35.630000000000003</v>
      </c>
    </row>
    <row r="76" spans="1:16" ht="15.75" x14ac:dyDescent="0.25">
      <c r="A76" s="303"/>
      <c r="B76" s="304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5"/>
    </row>
    <row r="77" spans="1:16" ht="15.75" x14ac:dyDescent="0.25">
      <c r="A77" s="306" t="s">
        <v>1</v>
      </c>
      <c r="B77" s="307" t="s">
        <v>2</v>
      </c>
      <c r="C77" s="307"/>
      <c r="D77" s="307" t="s">
        <v>3</v>
      </c>
      <c r="E77" s="307" t="s">
        <v>4</v>
      </c>
      <c r="F77" s="307"/>
      <c r="G77" s="307"/>
      <c r="H77" s="308" t="s">
        <v>5</v>
      </c>
      <c r="I77" s="310" t="s">
        <v>6</v>
      </c>
      <c r="J77" s="311" t="s">
        <v>7</v>
      </c>
      <c r="K77" s="311"/>
      <c r="L77" s="311"/>
      <c r="M77" s="311" t="s">
        <v>8</v>
      </c>
      <c r="N77" s="311"/>
      <c r="O77" s="311"/>
      <c r="P77" s="311"/>
    </row>
    <row r="78" spans="1:16" ht="15.75" customHeight="1" x14ac:dyDescent="0.25">
      <c r="A78" s="306"/>
      <c r="B78" s="307"/>
      <c r="C78" s="307"/>
      <c r="D78" s="307"/>
      <c r="E78" s="55" t="s">
        <v>9</v>
      </c>
      <c r="F78" s="1" t="s">
        <v>10</v>
      </c>
      <c r="G78" s="55" t="s">
        <v>11</v>
      </c>
      <c r="H78" s="308"/>
      <c r="I78" s="310"/>
      <c r="J78" s="11" t="s">
        <v>12</v>
      </c>
      <c r="K78" s="11" t="s">
        <v>13</v>
      </c>
      <c r="L78" s="11" t="s">
        <v>14</v>
      </c>
      <c r="M78" s="11" t="s">
        <v>15</v>
      </c>
      <c r="N78" s="11" t="s">
        <v>16</v>
      </c>
      <c r="O78" s="11" t="s">
        <v>17</v>
      </c>
      <c r="P78" s="11" t="s">
        <v>18</v>
      </c>
    </row>
    <row r="79" spans="1:16" ht="15.75" x14ac:dyDescent="0.25">
      <c r="A79" s="1">
        <v>1</v>
      </c>
      <c r="B79" s="307">
        <v>2</v>
      </c>
      <c r="C79" s="307"/>
      <c r="D79" s="55">
        <v>3</v>
      </c>
      <c r="E79" s="55">
        <v>4</v>
      </c>
      <c r="F79" s="3">
        <v>5</v>
      </c>
      <c r="G79" s="55">
        <v>6</v>
      </c>
      <c r="H79" s="4" t="s">
        <v>19</v>
      </c>
      <c r="I79" s="10">
        <v>8</v>
      </c>
      <c r="J79" s="11">
        <v>9</v>
      </c>
      <c r="K79" s="11">
        <v>10</v>
      </c>
      <c r="L79" s="11">
        <v>11</v>
      </c>
      <c r="M79" s="11">
        <v>13</v>
      </c>
      <c r="N79" s="11">
        <v>14</v>
      </c>
      <c r="O79" s="11">
        <v>15</v>
      </c>
      <c r="P79" s="11">
        <v>16</v>
      </c>
    </row>
    <row r="80" spans="1:16" ht="15.75" x14ac:dyDescent="0.25">
      <c r="A80" s="282" t="s">
        <v>240</v>
      </c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</row>
    <row r="81" spans="1:16" ht="15.75" x14ac:dyDescent="0.25">
      <c r="A81" s="147"/>
      <c r="B81" s="272" t="s">
        <v>20</v>
      </c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4"/>
    </row>
    <row r="82" spans="1:16" ht="45" customHeight="1" x14ac:dyDescent="0.25">
      <c r="A82" s="7">
        <v>1</v>
      </c>
      <c r="B82" s="321" t="s">
        <v>152</v>
      </c>
      <c r="C82" s="321"/>
      <c r="D82" s="58" t="s">
        <v>69</v>
      </c>
      <c r="E82" s="51">
        <v>19.82</v>
      </c>
      <c r="F82" s="14">
        <v>12.41</v>
      </c>
      <c r="G82" s="54">
        <v>36.44</v>
      </c>
      <c r="H82" s="15">
        <v>271</v>
      </c>
      <c r="I82" s="5" t="s">
        <v>70</v>
      </c>
      <c r="J82" s="2">
        <v>1.21</v>
      </c>
      <c r="K82" s="2">
        <v>0.11</v>
      </c>
      <c r="L82" s="2">
        <v>53.3</v>
      </c>
      <c r="M82" s="2">
        <v>31.87</v>
      </c>
      <c r="N82" s="2">
        <v>73.040000000000006</v>
      </c>
      <c r="O82" s="2">
        <v>127.68</v>
      </c>
      <c r="P82" s="2">
        <v>0.63</v>
      </c>
    </row>
    <row r="83" spans="1:16" ht="15.75" x14ac:dyDescent="0.25">
      <c r="A83" s="12">
        <v>2</v>
      </c>
      <c r="B83" s="320" t="s">
        <v>150</v>
      </c>
      <c r="C83" s="320"/>
      <c r="D83" s="56" t="s">
        <v>94</v>
      </c>
      <c r="E83" s="57">
        <v>3.17</v>
      </c>
      <c r="F83" s="16">
        <v>2.68</v>
      </c>
      <c r="G83" s="57">
        <v>15.95</v>
      </c>
      <c r="H83" s="15">
        <v>100.6</v>
      </c>
      <c r="I83" s="16" t="s">
        <v>153</v>
      </c>
      <c r="J83" s="2">
        <v>0.04</v>
      </c>
      <c r="K83" s="2">
        <v>1.3</v>
      </c>
      <c r="L83" s="189">
        <v>20</v>
      </c>
      <c r="M83" s="189">
        <v>14</v>
      </c>
      <c r="N83" s="2">
        <v>125.78</v>
      </c>
      <c r="O83" s="189">
        <v>90</v>
      </c>
      <c r="P83" s="2">
        <v>0.13</v>
      </c>
    </row>
    <row r="84" spans="1:16" ht="15.75" customHeight="1" x14ac:dyDescent="0.25">
      <c r="A84" s="7">
        <v>3</v>
      </c>
      <c r="B84" s="283" t="s">
        <v>30</v>
      </c>
      <c r="C84" s="283"/>
      <c r="D84" s="178">
        <v>40</v>
      </c>
      <c r="E84" s="179">
        <v>3.16</v>
      </c>
      <c r="F84" s="179">
        <v>0.4</v>
      </c>
      <c r="G84" s="180">
        <v>19.32</v>
      </c>
      <c r="H84" s="180">
        <v>93.52</v>
      </c>
      <c r="I84" s="181" t="s">
        <v>128</v>
      </c>
      <c r="J84" s="182">
        <v>0.04</v>
      </c>
      <c r="K84" s="182">
        <v>0</v>
      </c>
      <c r="L84" s="182">
        <v>0</v>
      </c>
      <c r="M84" s="182">
        <v>13.2</v>
      </c>
      <c r="N84" s="182">
        <v>9.1999999999999993</v>
      </c>
      <c r="O84" s="182">
        <v>34.799999999999997</v>
      </c>
      <c r="P84" s="119">
        <v>0.44</v>
      </c>
    </row>
    <row r="85" spans="1:16" ht="15.75" x14ac:dyDescent="0.25">
      <c r="A85" s="7">
        <v>4</v>
      </c>
      <c r="B85" s="312" t="s">
        <v>72</v>
      </c>
      <c r="C85" s="312"/>
      <c r="D85" s="138" t="s">
        <v>73</v>
      </c>
      <c r="E85" s="139">
        <v>0.08</v>
      </c>
      <c r="F85" s="130">
        <v>7.25</v>
      </c>
      <c r="G85" s="141">
        <v>0.13</v>
      </c>
      <c r="H85" s="131">
        <v>66</v>
      </c>
      <c r="I85" s="10" t="s">
        <v>133</v>
      </c>
      <c r="J85" s="119">
        <v>0</v>
      </c>
      <c r="K85" s="119">
        <v>0</v>
      </c>
      <c r="L85" s="101">
        <v>40</v>
      </c>
      <c r="M85" s="119">
        <v>0</v>
      </c>
      <c r="N85" s="119">
        <v>2.4</v>
      </c>
      <c r="O85" s="113">
        <v>3</v>
      </c>
      <c r="P85" s="119">
        <v>0.02</v>
      </c>
    </row>
    <row r="86" spans="1:16" ht="15.75" x14ac:dyDescent="0.25">
      <c r="A86" s="125">
        <v>5</v>
      </c>
      <c r="B86" s="322" t="s">
        <v>104</v>
      </c>
      <c r="C86" s="323"/>
      <c r="D86" s="190" t="s">
        <v>42</v>
      </c>
      <c r="E86" s="191">
        <v>0.67</v>
      </c>
      <c r="F86" s="179">
        <v>5.9</v>
      </c>
      <c r="G86" s="192">
        <v>0</v>
      </c>
      <c r="H86" s="180">
        <v>72</v>
      </c>
      <c r="I86" s="181" t="s">
        <v>105</v>
      </c>
      <c r="J86" s="182">
        <v>0.1</v>
      </c>
      <c r="K86" s="182">
        <v>0.14000000000000001</v>
      </c>
      <c r="L86" s="182">
        <v>52</v>
      </c>
      <c r="M86" s="113">
        <v>7</v>
      </c>
      <c r="N86" s="113">
        <v>176</v>
      </c>
      <c r="O86" s="113">
        <v>100</v>
      </c>
      <c r="P86" s="119">
        <v>0.2</v>
      </c>
    </row>
    <row r="87" spans="1:16" ht="15.75" x14ac:dyDescent="0.25">
      <c r="A87" s="7">
        <v>6</v>
      </c>
      <c r="B87" s="283" t="s">
        <v>151</v>
      </c>
      <c r="C87" s="319"/>
      <c r="D87" s="187">
        <v>50</v>
      </c>
      <c r="E87" s="187">
        <v>3.83</v>
      </c>
      <c r="F87" s="187">
        <v>15.5</v>
      </c>
      <c r="G87" s="188">
        <v>24</v>
      </c>
      <c r="H87" s="187">
        <v>265</v>
      </c>
      <c r="I87" s="187"/>
      <c r="J87" s="119">
        <v>0.01</v>
      </c>
      <c r="K87" s="119">
        <v>0</v>
      </c>
      <c r="L87" s="119">
        <v>0</v>
      </c>
      <c r="M87" s="11">
        <v>5.5</v>
      </c>
      <c r="N87" s="11">
        <v>47.5</v>
      </c>
      <c r="O87" s="11">
        <v>33</v>
      </c>
      <c r="P87" s="11">
        <v>0.15</v>
      </c>
    </row>
    <row r="88" spans="1:16" ht="15.75" x14ac:dyDescent="0.25">
      <c r="A88" s="18"/>
      <c r="B88" s="318" t="s">
        <v>32</v>
      </c>
      <c r="C88" s="318"/>
      <c r="D88" s="193">
        <v>505</v>
      </c>
      <c r="E88" s="193">
        <f>SUM(E82:E87)</f>
        <v>30.730000000000004</v>
      </c>
      <c r="F88" s="193">
        <f t="shared" ref="F88:H88" si="15">SUM(F82:F87)</f>
        <v>44.14</v>
      </c>
      <c r="G88" s="193">
        <f t="shared" si="15"/>
        <v>95.84</v>
      </c>
      <c r="H88" s="193">
        <f t="shared" si="15"/>
        <v>868.12</v>
      </c>
      <c r="I88" s="194"/>
      <c r="J88" s="195">
        <f>SUM(J82:J87)</f>
        <v>1.4000000000000001</v>
      </c>
      <c r="K88" s="195">
        <f t="shared" ref="K88:P88" si="16">SUM(K82:K87)</f>
        <v>1.5500000000000003</v>
      </c>
      <c r="L88" s="195">
        <f t="shared" si="16"/>
        <v>165.3</v>
      </c>
      <c r="M88" s="195">
        <f t="shared" si="16"/>
        <v>71.570000000000007</v>
      </c>
      <c r="N88" s="195">
        <f t="shared" si="16"/>
        <v>433.91999999999996</v>
      </c>
      <c r="O88" s="195">
        <f t="shared" si="16"/>
        <v>388.48</v>
      </c>
      <c r="P88" s="195">
        <f t="shared" si="16"/>
        <v>1.5699999999999998</v>
      </c>
    </row>
    <row r="89" spans="1:16" ht="15.75" x14ac:dyDescent="0.25">
      <c r="A89" s="129"/>
      <c r="B89" s="288" t="s">
        <v>125</v>
      </c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90"/>
    </row>
    <row r="90" spans="1:16" ht="15.75" x14ac:dyDescent="0.25">
      <c r="A90" s="12">
        <v>1</v>
      </c>
      <c r="B90" s="286" t="s">
        <v>58</v>
      </c>
      <c r="C90" s="287"/>
      <c r="D90" s="120">
        <v>200</v>
      </c>
      <c r="E90" s="45">
        <v>0.8</v>
      </c>
      <c r="F90" s="45">
        <v>0.8</v>
      </c>
      <c r="G90" s="45">
        <v>19.600000000000001</v>
      </c>
      <c r="H90" s="45"/>
      <c r="I90" s="88" t="s">
        <v>59</v>
      </c>
      <c r="J90" s="20">
        <v>0.06</v>
      </c>
      <c r="K90" s="102">
        <v>20</v>
      </c>
      <c r="L90" s="20">
        <v>0</v>
      </c>
      <c r="M90" s="102">
        <v>18</v>
      </c>
      <c r="N90" s="102">
        <v>32</v>
      </c>
      <c r="O90" s="102">
        <v>22</v>
      </c>
      <c r="P90" s="20">
        <v>2.2000000000000002</v>
      </c>
    </row>
    <row r="91" spans="1:16" ht="15.75" x14ac:dyDescent="0.25">
      <c r="A91" s="282" t="s">
        <v>33</v>
      </c>
      <c r="B91" s="282"/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</row>
    <row r="92" spans="1:16" ht="31.5" customHeight="1" x14ac:dyDescent="0.25">
      <c r="A92" s="7">
        <v>1</v>
      </c>
      <c r="B92" s="277" t="s">
        <v>21</v>
      </c>
      <c r="C92" s="277"/>
      <c r="D92" s="60" t="s">
        <v>22</v>
      </c>
      <c r="E92" s="61">
        <v>0.21</v>
      </c>
      <c r="F92" s="61">
        <v>0.03</v>
      </c>
      <c r="G92" s="62">
        <v>0.56999999999999995</v>
      </c>
      <c r="H92" s="62">
        <v>3.6</v>
      </c>
      <c r="I92" s="87" t="s">
        <v>34</v>
      </c>
      <c r="J92" s="148">
        <v>0.01</v>
      </c>
      <c r="K92" s="148">
        <v>1.47</v>
      </c>
      <c r="L92" s="148">
        <v>0</v>
      </c>
      <c r="M92" s="148">
        <v>4.2</v>
      </c>
      <c r="N92" s="148">
        <v>5.0999999999999996</v>
      </c>
      <c r="O92" s="148">
        <v>9</v>
      </c>
      <c r="P92" s="148">
        <v>0.15</v>
      </c>
    </row>
    <row r="93" spans="1:16" ht="15.75" x14ac:dyDescent="0.25">
      <c r="A93" s="7">
        <v>2</v>
      </c>
      <c r="B93" s="277" t="s">
        <v>74</v>
      </c>
      <c r="C93" s="277"/>
      <c r="D93" s="47">
        <v>200</v>
      </c>
      <c r="E93" s="47">
        <v>4.3899999999999997</v>
      </c>
      <c r="F93" s="17">
        <v>4.22</v>
      </c>
      <c r="G93" s="48">
        <v>13.23</v>
      </c>
      <c r="H93" s="21">
        <v>118.6</v>
      </c>
      <c r="I93" s="12" t="s">
        <v>75</v>
      </c>
      <c r="J93" s="11">
        <v>0.18</v>
      </c>
      <c r="K93" s="11">
        <v>4.66</v>
      </c>
      <c r="L93" s="11">
        <v>0</v>
      </c>
      <c r="M93" s="11">
        <v>28.46</v>
      </c>
      <c r="N93" s="11">
        <v>34.14</v>
      </c>
      <c r="O93" s="11">
        <v>70.48</v>
      </c>
      <c r="P93" s="11">
        <v>1.64</v>
      </c>
    </row>
    <row r="94" spans="1:16" ht="26.25" customHeight="1" x14ac:dyDescent="0.25">
      <c r="A94" s="7">
        <v>3</v>
      </c>
      <c r="B94" s="315" t="s">
        <v>76</v>
      </c>
      <c r="C94" s="315"/>
      <c r="D94" s="51" t="s">
        <v>77</v>
      </c>
      <c r="E94" s="51">
        <v>8.43</v>
      </c>
      <c r="F94" s="14">
        <v>8.59</v>
      </c>
      <c r="G94" s="54">
        <v>18.260000000000002</v>
      </c>
      <c r="H94" s="15">
        <v>183.75</v>
      </c>
      <c r="I94" s="3" t="s">
        <v>78</v>
      </c>
      <c r="J94" s="2">
        <v>0.08</v>
      </c>
      <c r="K94" s="2">
        <v>0.1</v>
      </c>
      <c r="L94" s="2">
        <v>28.73</v>
      </c>
      <c r="M94" s="2">
        <v>27.06</v>
      </c>
      <c r="N94" s="2">
        <v>46.01</v>
      </c>
      <c r="O94" s="2">
        <v>134.80000000000001</v>
      </c>
      <c r="P94" s="2">
        <v>1.32</v>
      </c>
    </row>
    <row r="95" spans="1:16" ht="15.75" x14ac:dyDescent="0.25">
      <c r="A95" s="12">
        <v>4</v>
      </c>
      <c r="B95" s="316" t="s">
        <v>79</v>
      </c>
      <c r="C95" s="317"/>
      <c r="D95" s="51">
        <v>150</v>
      </c>
      <c r="E95" s="47">
        <v>2.86</v>
      </c>
      <c r="F95" s="17">
        <v>4.32</v>
      </c>
      <c r="G95" s="48">
        <v>23.01</v>
      </c>
      <c r="H95" s="21">
        <v>142.35</v>
      </c>
      <c r="I95" s="12" t="s">
        <v>80</v>
      </c>
      <c r="J95" s="11">
        <v>0.15</v>
      </c>
      <c r="K95" s="11">
        <v>21</v>
      </c>
      <c r="L95" s="11">
        <v>0</v>
      </c>
      <c r="M95" s="11">
        <v>29.03</v>
      </c>
      <c r="N95" s="11">
        <v>19.5</v>
      </c>
      <c r="O95" s="11">
        <v>79.7</v>
      </c>
      <c r="P95" s="11">
        <v>1.17</v>
      </c>
    </row>
    <row r="96" spans="1:16" ht="15.75" customHeight="1" x14ac:dyDescent="0.25">
      <c r="A96" s="7">
        <v>5</v>
      </c>
      <c r="B96" s="313" t="s">
        <v>141</v>
      </c>
      <c r="C96" s="314"/>
      <c r="D96" s="134">
        <v>200</v>
      </c>
      <c r="E96" s="134">
        <v>0.16</v>
      </c>
      <c r="F96" s="136">
        <v>0.16</v>
      </c>
      <c r="G96" s="135">
        <v>27.88</v>
      </c>
      <c r="H96" s="137">
        <v>114.6</v>
      </c>
      <c r="I96" s="140" t="s">
        <v>54</v>
      </c>
      <c r="J96" s="118">
        <v>0.01</v>
      </c>
      <c r="K96" s="118">
        <v>0.9</v>
      </c>
      <c r="L96" s="118">
        <v>0</v>
      </c>
      <c r="M96" s="118">
        <v>5.14</v>
      </c>
      <c r="N96" s="118">
        <v>14.18</v>
      </c>
      <c r="O96" s="118">
        <v>4.4000000000000004</v>
      </c>
      <c r="P96" s="118">
        <v>0.95</v>
      </c>
    </row>
    <row r="97" spans="1:16" ht="15.75" customHeight="1" x14ac:dyDescent="0.25">
      <c r="A97" s="7">
        <v>6</v>
      </c>
      <c r="B97" s="277" t="s">
        <v>30</v>
      </c>
      <c r="C97" s="277"/>
      <c r="D97" s="172" t="s">
        <v>42</v>
      </c>
      <c r="E97" s="157">
        <v>1.58</v>
      </c>
      <c r="F97" s="157">
        <v>0.2</v>
      </c>
      <c r="G97" s="158">
        <v>9.66</v>
      </c>
      <c r="H97" s="158">
        <v>46.76</v>
      </c>
      <c r="I97" s="10" t="s">
        <v>128</v>
      </c>
      <c r="J97" s="259">
        <v>0.02</v>
      </c>
      <c r="K97" s="259">
        <v>0</v>
      </c>
      <c r="L97" s="259">
        <v>0</v>
      </c>
      <c r="M97" s="259">
        <v>6.6</v>
      </c>
      <c r="N97" s="259">
        <v>4.5999999999999996</v>
      </c>
      <c r="O97" s="259">
        <v>17.399999999999999</v>
      </c>
      <c r="P97" s="259">
        <v>0.22</v>
      </c>
    </row>
    <row r="98" spans="1:16" ht="15.75" customHeight="1" x14ac:dyDescent="0.25">
      <c r="A98" s="7">
        <v>7</v>
      </c>
      <c r="B98" s="283" t="s">
        <v>129</v>
      </c>
      <c r="C98" s="283"/>
      <c r="D98" s="172" t="s">
        <v>22</v>
      </c>
      <c r="E98" s="157">
        <v>1.68</v>
      </c>
      <c r="F98" s="157">
        <v>0.33</v>
      </c>
      <c r="G98" s="158">
        <v>14.82</v>
      </c>
      <c r="H98" s="158">
        <v>68.97</v>
      </c>
      <c r="I98" s="10" t="s">
        <v>128</v>
      </c>
      <c r="J98" s="259">
        <v>0.03</v>
      </c>
      <c r="K98" s="259">
        <v>0</v>
      </c>
      <c r="L98" s="259">
        <v>0</v>
      </c>
      <c r="M98" s="101">
        <v>7.5</v>
      </c>
      <c r="N98" s="101">
        <v>6.9</v>
      </c>
      <c r="O98" s="101">
        <v>31.8</v>
      </c>
      <c r="P98" s="259">
        <v>0.27</v>
      </c>
    </row>
    <row r="99" spans="1:16" ht="15.75" x14ac:dyDescent="0.25">
      <c r="A99" s="22"/>
      <c r="B99" s="275" t="s">
        <v>43</v>
      </c>
      <c r="C99" s="275"/>
      <c r="D99" s="44">
        <v>750</v>
      </c>
      <c r="E99" s="44">
        <f>SUM(E92:E98)</f>
        <v>19.309999999999995</v>
      </c>
      <c r="F99" s="145">
        <f t="shared" ref="F99:H99" si="17">SUM(F92:F98)</f>
        <v>17.849999999999998</v>
      </c>
      <c r="G99" s="145">
        <f t="shared" si="17"/>
        <v>107.43</v>
      </c>
      <c r="H99" s="145">
        <f t="shared" si="17"/>
        <v>678.63</v>
      </c>
      <c r="I99" s="23"/>
      <c r="J99" s="20">
        <f>SUM(J92:J98)</f>
        <v>0.48000000000000009</v>
      </c>
      <c r="K99" s="20">
        <f t="shared" ref="K99:P99" si="18">SUM(K92:K98)</f>
        <v>28.13</v>
      </c>
      <c r="L99" s="20">
        <f t="shared" si="18"/>
        <v>28.73</v>
      </c>
      <c r="M99" s="20">
        <f t="shared" si="18"/>
        <v>107.99</v>
      </c>
      <c r="N99" s="20">
        <f t="shared" si="18"/>
        <v>130.43</v>
      </c>
      <c r="O99" s="20">
        <f t="shared" si="18"/>
        <v>347.58</v>
      </c>
      <c r="P99" s="20">
        <f t="shared" si="18"/>
        <v>5.7199999999999989</v>
      </c>
    </row>
    <row r="100" spans="1:16" ht="15.75" x14ac:dyDescent="0.25">
      <c r="A100" s="18"/>
      <c r="B100" s="276" t="s">
        <v>81</v>
      </c>
      <c r="C100" s="276"/>
      <c r="D100" s="44">
        <v>1455</v>
      </c>
      <c r="E100" s="167">
        <f>SUM(E99,E90,E88)</f>
        <v>50.84</v>
      </c>
      <c r="F100" s="167">
        <f t="shared" ref="F100:H100" si="19">SUM(F99,F90,F88)</f>
        <v>62.79</v>
      </c>
      <c r="G100" s="167">
        <f t="shared" si="19"/>
        <v>222.87</v>
      </c>
      <c r="H100" s="167">
        <f t="shared" si="19"/>
        <v>1546.75</v>
      </c>
      <c r="I100" s="19"/>
      <c r="J100" s="20">
        <f>SUM(J99,J90,J88)</f>
        <v>1.9400000000000002</v>
      </c>
      <c r="K100" s="20">
        <f t="shared" ref="K100:P100" si="20">SUM(K99,K90,K88)</f>
        <v>49.679999999999993</v>
      </c>
      <c r="L100" s="20">
        <f t="shared" si="20"/>
        <v>194.03</v>
      </c>
      <c r="M100" s="20">
        <f t="shared" si="20"/>
        <v>197.56</v>
      </c>
      <c r="N100" s="20">
        <f t="shared" si="20"/>
        <v>596.34999999999991</v>
      </c>
      <c r="O100" s="20">
        <f t="shared" si="20"/>
        <v>758.06</v>
      </c>
      <c r="P100" s="20">
        <f t="shared" si="20"/>
        <v>9.4899999999999984</v>
      </c>
    </row>
    <row r="101" spans="1:16" ht="15.75" x14ac:dyDescent="0.25">
      <c r="A101" s="303">
        <v>4</v>
      </c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5"/>
    </row>
    <row r="102" spans="1:16" ht="15.75" x14ac:dyDescent="0.25">
      <c r="A102" s="306" t="s">
        <v>1</v>
      </c>
      <c r="B102" s="307" t="s">
        <v>2</v>
      </c>
      <c r="C102" s="307"/>
      <c r="D102" s="307" t="s">
        <v>3</v>
      </c>
      <c r="E102" s="307" t="s">
        <v>4</v>
      </c>
      <c r="F102" s="307"/>
      <c r="G102" s="307"/>
      <c r="H102" s="308" t="s">
        <v>5</v>
      </c>
      <c r="I102" s="310" t="s">
        <v>6</v>
      </c>
      <c r="J102" s="311" t="s">
        <v>7</v>
      </c>
      <c r="K102" s="311"/>
      <c r="L102" s="311"/>
      <c r="M102" s="311" t="s">
        <v>8</v>
      </c>
      <c r="N102" s="311"/>
      <c r="O102" s="311"/>
      <c r="P102" s="311"/>
    </row>
    <row r="103" spans="1:16" ht="15.75" customHeight="1" x14ac:dyDescent="0.25">
      <c r="A103" s="306"/>
      <c r="B103" s="307"/>
      <c r="C103" s="307"/>
      <c r="D103" s="307"/>
      <c r="E103" s="55" t="s">
        <v>9</v>
      </c>
      <c r="F103" s="1" t="s">
        <v>10</v>
      </c>
      <c r="G103" s="55" t="s">
        <v>11</v>
      </c>
      <c r="H103" s="308"/>
      <c r="I103" s="310"/>
      <c r="J103" s="11" t="s">
        <v>12</v>
      </c>
      <c r="K103" s="11" t="s">
        <v>13</v>
      </c>
      <c r="L103" s="11" t="s">
        <v>14</v>
      </c>
      <c r="M103" s="11" t="s">
        <v>15</v>
      </c>
      <c r="N103" s="11" t="s">
        <v>16</v>
      </c>
      <c r="O103" s="11" t="s">
        <v>17</v>
      </c>
      <c r="P103" s="11" t="s">
        <v>18</v>
      </c>
    </row>
    <row r="104" spans="1:16" ht="15.75" x14ac:dyDescent="0.25">
      <c r="A104" s="1">
        <v>1</v>
      </c>
      <c r="B104" s="307">
        <v>2</v>
      </c>
      <c r="C104" s="307"/>
      <c r="D104" s="55">
        <v>3</v>
      </c>
      <c r="E104" s="55">
        <v>4</v>
      </c>
      <c r="F104" s="3">
        <v>5</v>
      </c>
      <c r="G104" s="55">
        <v>6</v>
      </c>
      <c r="H104" s="4" t="s">
        <v>19</v>
      </c>
      <c r="I104" s="10">
        <v>8</v>
      </c>
      <c r="J104" s="11">
        <v>9</v>
      </c>
      <c r="K104" s="11">
        <v>10</v>
      </c>
      <c r="L104" s="11">
        <v>11</v>
      </c>
      <c r="M104" s="11">
        <v>13</v>
      </c>
      <c r="N104" s="11">
        <v>14</v>
      </c>
      <c r="O104" s="11">
        <v>15</v>
      </c>
      <c r="P104" s="11">
        <v>16</v>
      </c>
    </row>
    <row r="105" spans="1:16" ht="15.75" x14ac:dyDescent="0.25">
      <c r="A105" s="309" t="s">
        <v>241</v>
      </c>
      <c r="B105" s="309"/>
      <c r="C105" s="309"/>
      <c r="D105" s="309"/>
      <c r="E105" s="309"/>
      <c r="F105" s="309"/>
      <c r="G105" s="309"/>
      <c r="H105" s="309"/>
      <c r="I105" s="309"/>
      <c r="J105" s="309"/>
      <c r="K105" s="309"/>
      <c r="L105" s="309"/>
      <c r="M105" s="309"/>
      <c r="N105" s="309"/>
      <c r="O105" s="309"/>
      <c r="P105" s="309"/>
    </row>
    <row r="106" spans="1:16" ht="15.75" x14ac:dyDescent="0.25">
      <c r="A106" s="282" t="s">
        <v>20</v>
      </c>
      <c r="B106" s="282"/>
      <c r="C106" s="282"/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</row>
    <row r="107" spans="1:16" ht="30" customHeight="1" x14ac:dyDescent="0.25">
      <c r="A107" s="7">
        <v>1</v>
      </c>
      <c r="B107" s="283" t="s">
        <v>154</v>
      </c>
      <c r="C107" s="283"/>
      <c r="D107" s="53" t="s">
        <v>46</v>
      </c>
      <c r="E107" s="51">
        <v>5.77</v>
      </c>
      <c r="F107" s="14">
        <v>9.4700000000000006</v>
      </c>
      <c r="G107" s="54">
        <v>25.29</v>
      </c>
      <c r="H107" s="15">
        <v>210.36</v>
      </c>
      <c r="I107" s="16" t="s">
        <v>155</v>
      </c>
      <c r="J107" s="2">
        <v>0.16</v>
      </c>
      <c r="K107" s="2">
        <v>0.86</v>
      </c>
      <c r="L107" s="2">
        <v>42.8</v>
      </c>
      <c r="M107" s="2">
        <v>44.77</v>
      </c>
      <c r="N107" s="2">
        <v>112.75</v>
      </c>
      <c r="O107" s="189">
        <v>170</v>
      </c>
      <c r="P107" s="2">
        <v>1.26</v>
      </c>
    </row>
    <row r="108" spans="1:16" ht="15.75" x14ac:dyDescent="0.25">
      <c r="A108" s="7">
        <v>2</v>
      </c>
      <c r="B108" s="277" t="s">
        <v>156</v>
      </c>
      <c r="C108" s="277"/>
      <c r="D108" s="53" t="s">
        <v>158</v>
      </c>
      <c r="E108" s="51">
        <v>5.08</v>
      </c>
      <c r="F108" s="14">
        <v>4.5999999999999996</v>
      </c>
      <c r="G108" s="54">
        <v>0.28000000000000003</v>
      </c>
      <c r="H108" s="15">
        <v>63</v>
      </c>
      <c r="I108" s="5" t="s">
        <v>157</v>
      </c>
      <c r="J108" s="2">
        <v>0.03</v>
      </c>
      <c r="K108" s="2">
        <v>0</v>
      </c>
      <c r="L108" s="189">
        <v>100</v>
      </c>
      <c r="M108" s="2">
        <v>4.8</v>
      </c>
      <c r="N108" s="189">
        <v>22</v>
      </c>
      <c r="O108" s="2">
        <v>76.8</v>
      </c>
      <c r="P108" s="189">
        <v>1</v>
      </c>
    </row>
    <row r="109" spans="1:16" ht="15.75" x14ac:dyDescent="0.25">
      <c r="A109" s="7">
        <v>3</v>
      </c>
      <c r="B109" s="277" t="s">
        <v>29</v>
      </c>
      <c r="C109" s="277"/>
      <c r="D109" s="51" t="s">
        <v>127</v>
      </c>
      <c r="E109" s="51">
        <v>0.13</v>
      </c>
      <c r="F109" s="14">
        <v>0.02</v>
      </c>
      <c r="G109" s="54">
        <v>15.2</v>
      </c>
      <c r="H109" s="15">
        <v>62</v>
      </c>
      <c r="I109" s="16" t="s">
        <v>82</v>
      </c>
      <c r="J109" s="2">
        <v>0</v>
      </c>
      <c r="K109" s="2">
        <v>2.83</v>
      </c>
      <c r="L109" s="2">
        <v>0</v>
      </c>
      <c r="M109" s="2">
        <v>2.4</v>
      </c>
      <c r="N109" s="2">
        <v>14.2</v>
      </c>
      <c r="O109" s="2">
        <v>4.4000000000000004</v>
      </c>
      <c r="P109" s="2">
        <v>0.36</v>
      </c>
    </row>
    <row r="110" spans="1:16" ht="15.75" customHeight="1" x14ac:dyDescent="0.25">
      <c r="A110" s="125">
        <v>4</v>
      </c>
      <c r="B110" s="312" t="s">
        <v>72</v>
      </c>
      <c r="C110" s="312"/>
      <c r="D110" s="168" t="s">
        <v>73</v>
      </c>
      <c r="E110" s="169">
        <v>0.08</v>
      </c>
      <c r="F110" s="157">
        <v>7.25</v>
      </c>
      <c r="G110" s="170">
        <v>0.13</v>
      </c>
      <c r="H110" s="158">
        <v>66</v>
      </c>
      <c r="I110" s="10" t="s">
        <v>133</v>
      </c>
      <c r="J110" s="148">
        <v>0</v>
      </c>
      <c r="K110" s="148">
        <v>0</v>
      </c>
      <c r="L110" s="101">
        <v>40</v>
      </c>
      <c r="M110" s="148">
        <v>0</v>
      </c>
      <c r="N110" s="148">
        <v>2.4</v>
      </c>
      <c r="O110" s="113">
        <v>3</v>
      </c>
      <c r="P110" s="148">
        <v>0.02</v>
      </c>
    </row>
    <row r="111" spans="1:16" ht="15.75" customHeight="1" x14ac:dyDescent="0.25">
      <c r="A111" s="7">
        <v>5</v>
      </c>
      <c r="B111" s="277" t="s">
        <v>30</v>
      </c>
      <c r="C111" s="277"/>
      <c r="D111" s="172" t="s">
        <v>31</v>
      </c>
      <c r="E111" s="157">
        <v>3.16</v>
      </c>
      <c r="F111" s="157">
        <v>0.4</v>
      </c>
      <c r="G111" s="161">
        <v>19.32</v>
      </c>
      <c r="H111" s="161">
        <v>93.52</v>
      </c>
      <c r="I111" s="10" t="s">
        <v>128</v>
      </c>
      <c r="J111" s="148">
        <v>0.04</v>
      </c>
      <c r="K111" s="148">
        <v>0</v>
      </c>
      <c r="L111" s="148">
        <v>0</v>
      </c>
      <c r="M111" s="148">
        <v>13.2</v>
      </c>
      <c r="N111" s="148">
        <v>9.1999999999999993</v>
      </c>
      <c r="O111" s="148">
        <v>34.799999999999997</v>
      </c>
      <c r="P111" s="148">
        <v>0.44</v>
      </c>
    </row>
    <row r="112" spans="1:16" ht="15.75" customHeight="1" x14ac:dyDescent="0.25">
      <c r="A112" s="125">
        <v>6</v>
      </c>
      <c r="B112" s="284" t="s">
        <v>245</v>
      </c>
      <c r="C112" s="285"/>
      <c r="D112" s="172" t="s">
        <v>124</v>
      </c>
      <c r="E112" s="158">
        <v>3.75</v>
      </c>
      <c r="F112" s="158">
        <v>5.9</v>
      </c>
      <c r="G112" s="161">
        <v>37.200000000000003</v>
      </c>
      <c r="H112" s="161">
        <v>218</v>
      </c>
      <c r="I112" s="10" t="s">
        <v>128</v>
      </c>
      <c r="J112" s="148">
        <v>0.01</v>
      </c>
      <c r="K112" s="148">
        <v>0</v>
      </c>
      <c r="L112" s="101">
        <v>0</v>
      </c>
      <c r="M112" s="101">
        <v>7</v>
      </c>
      <c r="N112" s="101">
        <v>14</v>
      </c>
      <c r="O112" s="101">
        <v>37.5</v>
      </c>
      <c r="P112" s="101">
        <v>0.45</v>
      </c>
    </row>
    <row r="113" spans="1:16" ht="15.75" x14ac:dyDescent="0.25">
      <c r="A113" s="18"/>
      <c r="B113" s="275" t="s">
        <v>32</v>
      </c>
      <c r="C113" s="275"/>
      <c r="D113" s="44">
        <v>512</v>
      </c>
      <c r="E113" s="44">
        <f>SUM(E107:E112)</f>
        <v>17.97</v>
      </c>
      <c r="F113" s="145">
        <f t="shared" ref="F113:H113" si="21">SUM(F107:F112)</f>
        <v>27.64</v>
      </c>
      <c r="G113" s="145">
        <f t="shared" si="21"/>
        <v>97.42</v>
      </c>
      <c r="H113" s="145">
        <f t="shared" si="21"/>
        <v>712.88</v>
      </c>
      <c r="I113" s="19"/>
      <c r="J113" s="20">
        <f>SUM(J107:J112)</f>
        <v>0.24000000000000002</v>
      </c>
      <c r="K113" s="20">
        <f t="shared" ref="K113:P113" si="22">SUM(K107:K112)</f>
        <v>3.69</v>
      </c>
      <c r="L113" s="20">
        <f t="shared" si="22"/>
        <v>182.8</v>
      </c>
      <c r="M113" s="20">
        <f t="shared" si="22"/>
        <v>72.17</v>
      </c>
      <c r="N113" s="20">
        <f t="shared" si="22"/>
        <v>174.54999999999998</v>
      </c>
      <c r="O113" s="20">
        <f t="shared" si="22"/>
        <v>326.5</v>
      </c>
      <c r="P113" s="20">
        <f t="shared" si="22"/>
        <v>3.53</v>
      </c>
    </row>
    <row r="114" spans="1:16" ht="15.75" customHeight="1" x14ac:dyDescent="0.25">
      <c r="A114" s="146"/>
      <c r="B114" s="288" t="s">
        <v>125</v>
      </c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90"/>
    </row>
    <row r="115" spans="1:16" ht="15.75" customHeight="1" x14ac:dyDescent="0.25">
      <c r="A115" s="146"/>
      <c r="B115" s="286" t="s">
        <v>132</v>
      </c>
      <c r="C115" s="287"/>
      <c r="D115" s="145">
        <v>200</v>
      </c>
      <c r="E115" s="45">
        <v>3</v>
      </c>
      <c r="F115" s="45">
        <v>1</v>
      </c>
      <c r="G115" s="45">
        <v>42</v>
      </c>
      <c r="H115" s="45"/>
      <c r="I115" s="88" t="s">
        <v>59</v>
      </c>
      <c r="J115" s="20">
        <v>0.08</v>
      </c>
      <c r="K115" s="102">
        <v>20</v>
      </c>
      <c r="L115" s="20">
        <v>0</v>
      </c>
      <c r="M115" s="102">
        <v>84</v>
      </c>
      <c r="N115" s="102">
        <v>16</v>
      </c>
      <c r="O115" s="102">
        <v>56</v>
      </c>
      <c r="P115" s="20">
        <v>1.2</v>
      </c>
    </row>
    <row r="116" spans="1:16" ht="15.75" x14ac:dyDescent="0.25">
      <c r="A116" s="282" t="s">
        <v>33</v>
      </c>
      <c r="B116" s="282"/>
      <c r="C116" s="282"/>
      <c r="D116" s="282"/>
      <c r="E116" s="282"/>
      <c r="F116" s="282"/>
      <c r="G116" s="282"/>
      <c r="H116" s="282"/>
      <c r="I116" s="282"/>
      <c r="J116" s="282"/>
      <c r="K116" s="282"/>
      <c r="L116" s="282"/>
      <c r="M116" s="282"/>
      <c r="N116" s="282"/>
      <c r="O116" s="282"/>
      <c r="P116" s="282"/>
    </row>
    <row r="117" spans="1:16" ht="15.75" x14ac:dyDescent="0.25">
      <c r="A117" s="7">
        <v>1</v>
      </c>
      <c r="B117" s="283" t="s">
        <v>83</v>
      </c>
      <c r="C117" s="283"/>
      <c r="D117" s="46" t="s">
        <v>22</v>
      </c>
      <c r="E117" s="47">
        <v>0.47</v>
      </c>
      <c r="F117" s="17">
        <v>1.81</v>
      </c>
      <c r="G117" s="48">
        <v>2.64</v>
      </c>
      <c r="H117" s="21">
        <v>28.71</v>
      </c>
      <c r="I117" s="12" t="s">
        <v>84</v>
      </c>
      <c r="J117" s="11">
        <v>1.4999999999999999E-2</v>
      </c>
      <c r="K117" s="11">
        <v>9.8699999999999992</v>
      </c>
      <c r="L117" s="11">
        <v>0</v>
      </c>
      <c r="M117" s="11">
        <v>4.99</v>
      </c>
      <c r="N117" s="11">
        <v>9.59</v>
      </c>
      <c r="O117" s="11">
        <v>10.16</v>
      </c>
      <c r="P117" s="11">
        <v>0.17</v>
      </c>
    </row>
    <row r="118" spans="1:16" ht="15.75" x14ac:dyDescent="0.25">
      <c r="A118" s="34">
        <v>2</v>
      </c>
      <c r="B118" s="284" t="s">
        <v>85</v>
      </c>
      <c r="C118" s="285"/>
      <c r="D118" s="52">
        <v>200</v>
      </c>
      <c r="E118" s="47">
        <v>2.85</v>
      </c>
      <c r="F118" s="17">
        <v>3.67</v>
      </c>
      <c r="G118" s="48">
        <v>15.03</v>
      </c>
      <c r="H118" s="21">
        <v>115.4</v>
      </c>
      <c r="I118" s="12" t="s">
        <v>86</v>
      </c>
      <c r="J118" s="11">
        <v>0.08</v>
      </c>
      <c r="K118" s="11">
        <v>4.5999999999999996</v>
      </c>
      <c r="L118" s="11">
        <v>16.84</v>
      </c>
      <c r="M118" s="11">
        <v>20.28</v>
      </c>
      <c r="N118" s="11">
        <v>26.72</v>
      </c>
      <c r="O118" s="11">
        <v>57.78</v>
      </c>
      <c r="P118" s="11">
        <v>0.94</v>
      </c>
    </row>
    <row r="119" spans="1:16" ht="27" customHeight="1" x14ac:dyDescent="0.25">
      <c r="A119" s="34">
        <v>3</v>
      </c>
      <c r="B119" s="278" t="s">
        <v>161</v>
      </c>
      <c r="C119" s="279"/>
      <c r="D119" s="64" t="s">
        <v>77</v>
      </c>
      <c r="E119" s="64">
        <v>3.61</v>
      </c>
      <c r="F119" s="61">
        <v>9.41</v>
      </c>
      <c r="G119" s="65">
        <v>10.63</v>
      </c>
      <c r="H119" s="62">
        <v>142.80000000000001</v>
      </c>
      <c r="I119" s="87" t="s">
        <v>159</v>
      </c>
      <c r="J119" s="148">
        <v>0.02</v>
      </c>
      <c r="K119" s="148">
        <v>1.01</v>
      </c>
      <c r="L119" s="148">
        <v>64.599999999999994</v>
      </c>
      <c r="M119" s="148">
        <v>11.1</v>
      </c>
      <c r="N119" s="148">
        <v>69.19</v>
      </c>
      <c r="O119" s="148">
        <v>58.21</v>
      </c>
      <c r="P119" s="148">
        <v>0.44</v>
      </c>
    </row>
    <row r="120" spans="1:16" ht="17.25" customHeight="1" x14ac:dyDescent="0.25">
      <c r="A120" s="34">
        <v>4</v>
      </c>
      <c r="B120" s="291" t="s">
        <v>110</v>
      </c>
      <c r="C120" s="292"/>
      <c r="D120" s="169">
        <v>150</v>
      </c>
      <c r="E120" s="169">
        <v>3.65</v>
      </c>
      <c r="F120" s="157">
        <v>5.37</v>
      </c>
      <c r="G120" s="170">
        <v>36.68</v>
      </c>
      <c r="H120" s="158">
        <v>209.7</v>
      </c>
      <c r="I120" s="12" t="s">
        <v>160</v>
      </c>
      <c r="J120" s="148">
        <v>0.03</v>
      </c>
      <c r="K120" s="148">
        <v>0</v>
      </c>
      <c r="L120" s="148">
        <v>0</v>
      </c>
      <c r="M120" s="148">
        <v>16.34</v>
      </c>
      <c r="N120" s="148">
        <v>1.37</v>
      </c>
      <c r="O120" s="148">
        <v>60.95</v>
      </c>
      <c r="P120" s="148">
        <v>0.53</v>
      </c>
    </row>
    <row r="121" spans="1:16" ht="15.75" customHeight="1" x14ac:dyDescent="0.25">
      <c r="A121" s="12">
        <v>5</v>
      </c>
      <c r="B121" s="280" t="s">
        <v>65</v>
      </c>
      <c r="C121" s="281"/>
      <c r="D121" s="153">
        <v>200</v>
      </c>
      <c r="E121" s="153">
        <v>0.66</v>
      </c>
      <c r="F121" s="154">
        <v>0.09</v>
      </c>
      <c r="G121" s="155">
        <v>32</v>
      </c>
      <c r="H121" s="150">
        <v>132.80000000000001</v>
      </c>
      <c r="I121" s="151" t="s">
        <v>66</v>
      </c>
      <c r="J121" s="152">
        <v>1.6E-2</v>
      </c>
      <c r="K121" s="152">
        <v>0.73</v>
      </c>
      <c r="L121" s="152">
        <v>0</v>
      </c>
      <c r="M121" s="152">
        <v>17.46</v>
      </c>
      <c r="N121" s="152">
        <v>32.479999999999997</v>
      </c>
      <c r="O121" s="152">
        <v>23.44</v>
      </c>
      <c r="P121" s="152">
        <v>0.7</v>
      </c>
    </row>
    <row r="122" spans="1:16" ht="15.75" customHeight="1" x14ac:dyDescent="0.25">
      <c r="A122" s="7">
        <v>6</v>
      </c>
      <c r="B122" s="277" t="s">
        <v>30</v>
      </c>
      <c r="C122" s="277"/>
      <c r="D122" s="172" t="s">
        <v>42</v>
      </c>
      <c r="E122" s="157">
        <v>1.58</v>
      </c>
      <c r="F122" s="157">
        <v>0.2</v>
      </c>
      <c r="G122" s="158">
        <v>9.66</v>
      </c>
      <c r="H122" s="158">
        <v>46.76</v>
      </c>
      <c r="I122" s="10" t="s">
        <v>128</v>
      </c>
      <c r="J122" s="148">
        <v>0.02</v>
      </c>
      <c r="K122" s="148">
        <v>0</v>
      </c>
      <c r="L122" s="148">
        <v>0</v>
      </c>
      <c r="M122" s="148">
        <v>6.6</v>
      </c>
      <c r="N122" s="148">
        <v>4.5999999999999996</v>
      </c>
      <c r="O122" s="148">
        <v>17.399999999999999</v>
      </c>
      <c r="P122" s="148">
        <v>0.22</v>
      </c>
    </row>
    <row r="123" spans="1:16" ht="15.75" customHeight="1" x14ac:dyDescent="0.25">
      <c r="A123" s="7">
        <v>7</v>
      </c>
      <c r="B123" s="277" t="s">
        <v>129</v>
      </c>
      <c r="C123" s="277"/>
      <c r="D123" s="172" t="s">
        <v>22</v>
      </c>
      <c r="E123" s="157">
        <v>1.68</v>
      </c>
      <c r="F123" s="157">
        <v>0.33</v>
      </c>
      <c r="G123" s="158">
        <v>14.82</v>
      </c>
      <c r="H123" s="158">
        <v>68.97</v>
      </c>
      <c r="I123" s="10" t="s">
        <v>128</v>
      </c>
      <c r="J123" s="259">
        <v>0.03</v>
      </c>
      <c r="K123" s="259">
        <v>0</v>
      </c>
      <c r="L123" s="259">
        <v>0</v>
      </c>
      <c r="M123" s="101">
        <v>7.5</v>
      </c>
      <c r="N123" s="101">
        <v>6.9</v>
      </c>
      <c r="O123" s="101">
        <v>31.8</v>
      </c>
      <c r="P123" s="259">
        <v>0.27</v>
      </c>
    </row>
    <row r="124" spans="1:16" ht="15.75" x14ac:dyDescent="0.25">
      <c r="A124" s="22"/>
      <c r="B124" s="275" t="s">
        <v>43</v>
      </c>
      <c r="C124" s="275"/>
      <c r="D124" s="44">
        <v>750</v>
      </c>
      <c r="E124" s="44">
        <f>SUM(E117:E123)</f>
        <v>14.5</v>
      </c>
      <c r="F124" s="145">
        <f t="shared" ref="F124:H124" si="23">SUM(F117:F123)</f>
        <v>20.88</v>
      </c>
      <c r="G124" s="145">
        <f t="shared" si="23"/>
        <v>121.45999999999998</v>
      </c>
      <c r="H124" s="145">
        <f t="shared" si="23"/>
        <v>745.1400000000001</v>
      </c>
      <c r="I124" s="23"/>
      <c r="J124" s="20">
        <f>SUM(J117:J123)</f>
        <v>0.21100000000000002</v>
      </c>
      <c r="K124" s="20">
        <f t="shared" ref="K124:P124" si="24">SUM(K117:K123)</f>
        <v>16.209999999999997</v>
      </c>
      <c r="L124" s="20">
        <f t="shared" si="24"/>
        <v>81.44</v>
      </c>
      <c r="M124" s="20">
        <f t="shared" si="24"/>
        <v>84.27000000000001</v>
      </c>
      <c r="N124" s="20">
        <f t="shared" si="24"/>
        <v>150.85</v>
      </c>
      <c r="O124" s="20">
        <f t="shared" si="24"/>
        <v>259.74</v>
      </c>
      <c r="P124" s="20">
        <f t="shared" si="24"/>
        <v>3.2700000000000005</v>
      </c>
    </row>
    <row r="125" spans="1:16" ht="15.75" x14ac:dyDescent="0.25">
      <c r="A125" s="18"/>
      <c r="B125" s="276" t="s">
        <v>87</v>
      </c>
      <c r="C125" s="276"/>
      <c r="D125" s="44">
        <v>1462</v>
      </c>
      <c r="E125" s="167">
        <f>SUM(E124,E115,E113)</f>
        <v>35.47</v>
      </c>
      <c r="F125" s="167">
        <f t="shared" ref="F125:H125" si="25">SUM(F124,F115,F113)</f>
        <v>49.519999999999996</v>
      </c>
      <c r="G125" s="167">
        <f t="shared" si="25"/>
        <v>260.88</v>
      </c>
      <c r="H125" s="167">
        <f t="shared" si="25"/>
        <v>1458.02</v>
      </c>
      <c r="I125" s="19"/>
      <c r="J125" s="20">
        <f>SUM(J124,J115,J113)</f>
        <v>0.53100000000000003</v>
      </c>
      <c r="K125" s="20">
        <f t="shared" ref="K125:P125" si="26">SUM(K124,K115,K113)</f>
        <v>39.899999999999991</v>
      </c>
      <c r="L125" s="20">
        <f t="shared" si="26"/>
        <v>264.24</v>
      </c>
      <c r="M125" s="20">
        <f t="shared" si="26"/>
        <v>240.44</v>
      </c>
      <c r="N125" s="20">
        <f t="shared" si="26"/>
        <v>341.4</v>
      </c>
      <c r="O125" s="20">
        <f t="shared" si="26"/>
        <v>642.24</v>
      </c>
      <c r="P125" s="20">
        <f t="shared" si="26"/>
        <v>8</v>
      </c>
    </row>
    <row r="126" spans="1:16" ht="15.75" x14ac:dyDescent="0.25">
      <c r="A126" s="35"/>
      <c r="B126" s="35"/>
      <c r="C126" s="35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spans="1:16" ht="15.75" x14ac:dyDescent="0.25">
      <c r="A127" s="299" t="s">
        <v>88</v>
      </c>
      <c r="B127" s="299"/>
      <c r="C127" s="299"/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37"/>
      <c r="P127" s="37"/>
    </row>
    <row r="128" spans="1:16" ht="15.75" x14ac:dyDescent="0.25">
      <c r="A128" s="300" t="s">
        <v>89</v>
      </c>
      <c r="B128" s="300"/>
      <c r="C128" s="300" t="s">
        <v>4</v>
      </c>
      <c r="D128" s="300"/>
      <c r="E128" s="300"/>
      <c r="F128" s="301" t="s">
        <v>90</v>
      </c>
      <c r="G128" s="301"/>
      <c r="H128" s="302" t="s">
        <v>7</v>
      </c>
      <c r="I128" s="302"/>
      <c r="J128" s="302"/>
      <c r="K128" s="302" t="s">
        <v>8</v>
      </c>
      <c r="L128" s="302"/>
      <c r="M128" s="302"/>
      <c r="N128" s="302"/>
      <c r="O128" s="39"/>
      <c r="P128" s="39"/>
    </row>
    <row r="129" spans="1:16" ht="36.75" customHeight="1" x14ac:dyDescent="0.25">
      <c r="A129" s="300"/>
      <c r="B129" s="300"/>
      <c r="C129" s="268" t="s">
        <v>9</v>
      </c>
      <c r="D129" s="268" t="s">
        <v>10</v>
      </c>
      <c r="E129" s="43" t="s">
        <v>11</v>
      </c>
      <c r="F129" s="301"/>
      <c r="G129" s="301"/>
      <c r="H129" s="28" t="s">
        <v>12</v>
      </c>
      <c r="I129" s="28" t="s">
        <v>13</v>
      </c>
      <c r="J129" s="28" t="s">
        <v>14</v>
      </c>
      <c r="K129" s="28" t="s">
        <v>15</v>
      </c>
      <c r="L129" s="28" t="s">
        <v>16</v>
      </c>
      <c r="M129" s="28" t="s">
        <v>17</v>
      </c>
      <c r="N129" s="28" t="s">
        <v>18</v>
      </c>
      <c r="O129" s="39"/>
      <c r="P129" s="39"/>
    </row>
    <row r="130" spans="1:16" ht="25.5" customHeight="1" x14ac:dyDescent="0.25">
      <c r="A130" s="295" t="s">
        <v>91</v>
      </c>
      <c r="B130" s="295"/>
      <c r="C130" s="262">
        <f>SUM(E125,E100,E75,E52,E27)</f>
        <v>219.13</v>
      </c>
      <c r="D130" s="262">
        <f>SUM(F125,F100,F75,F52,F27)</f>
        <v>250.22000000000003</v>
      </c>
      <c r="E130" s="262">
        <f>SUM(G125,G100,G75,G52,G27)</f>
        <v>1074.1199999999999</v>
      </c>
      <c r="F130" s="296">
        <f>SUM(H125,H100,H75,H52,H27)</f>
        <v>6875</v>
      </c>
      <c r="G130" s="297"/>
      <c r="H130" s="40">
        <f t="shared" ref="H130:N130" si="27">SUM(J125,J100,J75,J52,J27)</f>
        <v>4.6130000000000004</v>
      </c>
      <c r="I130" s="40">
        <f t="shared" si="27"/>
        <v>288.86999999999995</v>
      </c>
      <c r="J130" s="40">
        <f t="shared" si="27"/>
        <v>8802.32</v>
      </c>
      <c r="K130" s="40">
        <f t="shared" si="27"/>
        <v>1134.4499999999998</v>
      </c>
      <c r="L130" s="40">
        <f t="shared" si="27"/>
        <v>2003.92</v>
      </c>
      <c r="M130" s="40">
        <f t="shared" si="27"/>
        <v>3506.34</v>
      </c>
      <c r="N130" s="40">
        <f t="shared" si="27"/>
        <v>81.599999999999994</v>
      </c>
      <c r="O130" s="41"/>
      <c r="P130" s="41"/>
    </row>
    <row r="131" spans="1:16" ht="15.75" x14ac:dyDescent="0.25">
      <c r="A131" s="295" t="s">
        <v>92</v>
      </c>
      <c r="B131" s="295"/>
      <c r="C131" s="251">
        <v>43.12</v>
      </c>
      <c r="D131" s="251">
        <f>D130/5</f>
        <v>50.044000000000004</v>
      </c>
      <c r="E131" s="42">
        <f>E130/5</f>
        <v>214.82399999999998</v>
      </c>
      <c r="F131" s="298">
        <f>F130/5</f>
        <v>1375</v>
      </c>
      <c r="G131" s="298"/>
      <c r="H131" s="40">
        <f>H130/5</f>
        <v>0.92260000000000009</v>
      </c>
      <c r="I131" s="40">
        <v>44.9</v>
      </c>
      <c r="J131" s="40">
        <v>1719.97</v>
      </c>
      <c r="K131" s="40">
        <f t="shared" ref="K131:N131" si="28">K130/5</f>
        <v>226.88999999999996</v>
      </c>
      <c r="L131" s="40">
        <f t="shared" si="28"/>
        <v>400.78399999999999</v>
      </c>
      <c r="M131" s="40">
        <f t="shared" si="28"/>
        <v>701.26800000000003</v>
      </c>
      <c r="N131" s="40">
        <f t="shared" si="28"/>
        <v>16.32</v>
      </c>
      <c r="O131" s="41"/>
      <c r="P131" s="41"/>
    </row>
    <row r="132" spans="1:16" ht="60" customHeight="1" x14ac:dyDescent="0.25">
      <c r="A132" s="35"/>
      <c r="B132" s="293" t="s">
        <v>231</v>
      </c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</row>
    <row r="133" spans="1:16" ht="38.25" customHeight="1" x14ac:dyDescent="0.25">
      <c r="A133" s="35"/>
      <c r="B133" s="271" t="s">
        <v>232</v>
      </c>
      <c r="C133" s="271"/>
      <c r="D133" s="271"/>
      <c r="E133" s="271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36"/>
    </row>
    <row r="134" spans="1:16" ht="15.75" x14ac:dyDescent="0.25">
      <c r="A134" s="35"/>
      <c r="B134" s="35"/>
      <c r="C134" s="35"/>
      <c r="D134" s="271"/>
      <c r="E134" s="271"/>
      <c r="F134" s="271"/>
      <c r="G134" s="271"/>
      <c r="H134" s="271"/>
      <c r="I134" s="271"/>
      <c r="J134" s="271"/>
      <c r="K134" s="36"/>
      <c r="L134" s="36"/>
      <c r="M134" s="36"/>
      <c r="N134" s="36"/>
      <c r="O134" s="36"/>
      <c r="P134" s="36"/>
    </row>
  </sheetData>
  <mergeCells count="169">
    <mergeCell ref="B42:C42"/>
    <mergeCell ref="B38:C38"/>
    <mergeCell ref="B41:P41"/>
    <mergeCell ref="A1:E1"/>
    <mergeCell ref="F1:K1"/>
    <mergeCell ref="L1:P1"/>
    <mergeCell ref="A2:P3"/>
    <mergeCell ref="A4:P4"/>
    <mergeCell ref="A5:A6"/>
    <mergeCell ref="B5:C6"/>
    <mergeCell ref="D5:D6"/>
    <mergeCell ref="E5:G5"/>
    <mergeCell ref="H5:H6"/>
    <mergeCell ref="B13:C13"/>
    <mergeCell ref="B14:C14"/>
    <mergeCell ref="B11:C11"/>
    <mergeCell ref="B12:C12"/>
    <mergeCell ref="A8:P8"/>
    <mergeCell ref="A9:P9"/>
    <mergeCell ref="B10:C10"/>
    <mergeCell ref="I5:I6"/>
    <mergeCell ref="J5:L5"/>
    <mergeCell ref="M5:P5"/>
    <mergeCell ref="B7:C7"/>
    <mergeCell ref="H29:H30"/>
    <mergeCell ref="I29:I30"/>
    <mergeCell ref="J29:L29"/>
    <mergeCell ref="M29:P29"/>
    <mergeCell ref="B27:C27"/>
    <mergeCell ref="A29:A30"/>
    <mergeCell ref="B29:C30"/>
    <mergeCell ref="D29:D30"/>
    <mergeCell ref="E29:G29"/>
    <mergeCell ref="B28:P28"/>
    <mergeCell ref="B25:C25"/>
    <mergeCell ref="B26:C26"/>
    <mergeCell ref="B23:C23"/>
    <mergeCell ref="B24:C24"/>
    <mergeCell ref="B21:C21"/>
    <mergeCell ref="B22:C22"/>
    <mergeCell ref="B20:C20"/>
    <mergeCell ref="B15:C15"/>
    <mergeCell ref="B18:P18"/>
    <mergeCell ref="A19:P19"/>
    <mergeCell ref="B17:C17"/>
    <mergeCell ref="B16:P16"/>
    <mergeCell ref="B39:C39"/>
    <mergeCell ref="B40:C40"/>
    <mergeCell ref="B36:C36"/>
    <mergeCell ref="B37:C37"/>
    <mergeCell ref="B34:C34"/>
    <mergeCell ref="B35:C35"/>
    <mergeCell ref="B31:C31"/>
    <mergeCell ref="A32:P32"/>
    <mergeCell ref="A33:P33"/>
    <mergeCell ref="B51:C51"/>
    <mergeCell ref="B52:C52"/>
    <mergeCell ref="B49:C49"/>
    <mergeCell ref="B50:C50"/>
    <mergeCell ref="B47:C47"/>
    <mergeCell ref="B48:C48"/>
    <mergeCell ref="B45:C45"/>
    <mergeCell ref="B46:C46"/>
    <mergeCell ref="A43:P43"/>
    <mergeCell ref="B44:C44"/>
    <mergeCell ref="B61:C61"/>
    <mergeCell ref="B62:C62"/>
    <mergeCell ref="A58:P58"/>
    <mergeCell ref="B59:C59"/>
    <mergeCell ref="B60:C60"/>
    <mergeCell ref="B56:C56"/>
    <mergeCell ref="A57:P57"/>
    <mergeCell ref="A53:P53"/>
    <mergeCell ref="A54:A55"/>
    <mergeCell ref="B54:C55"/>
    <mergeCell ref="D54:D55"/>
    <mergeCell ref="E54:G54"/>
    <mergeCell ref="H54:H55"/>
    <mergeCell ref="I54:I55"/>
    <mergeCell ref="J54:L54"/>
    <mergeCell ref="M54:P54"/>
    <mergeCell ref="B69:C69"/>
    <mergeCell ref="B70:C70"/>
    <mergeCell ref="A67:P67"/>
    <mergeCell ref="B68:C68"/>
    <mergeCell ref="B63:C63"/>
    <mergeCell ref="B64:C64"/>
    <mergeCell ref="B66:C66"/>
    <mergeCell ref="B65:P65"/>
    <mergeCell ref="B72:C72"/>
    <mergeCell ref="B71:C71"/>
    <mergeCell ref="B75:C75"/>
    <mergeCell ref="A76:P76"/>
    <mergeCell ref="A77:A78"/>
    <mergeCell ref="B77:C78"/>
    <mergeCell ref="D77:D78"/>
    <mergeCell ref="E77:G77"/>
    <mergeCell ref="H77:H78"/>
    <mergeCell ref="B73:C73"/>
    <mergeCell ref="B74:C74"/>
    <mergeCell ref="B85:C85"/>
    <mergeCell ref="B87:C87"/>
    <mergeCell ref="B83:C83"/>
    <mergeCell ref="B84:C84"/>
    <mergeCell ref="A80:P80"/>
    <mergeCell ref="B82:C82"/>
    <mergeCell ref="I77:I78"/>
    <mergeCell ref="J77:L77"/>
    <mergeCell ref="M77:P77"/>
    <mergeCell ref="B79:C79"/>
    <mergeCell ref="B86:C86"/>
    <mergeCell ref="B96:C96"/>
    <mergeCell ref="B97:C97"/>
    <mergeCell ref="B94:C94"/>
    <mergeCell ref="B95:C95"/>
    <mergeCell ref="B93:C93"/>
    <mergeCell ref="B88:C88"/>
    <mergeCell ref="A91:P91"/>
    <mergeCell ref="B92:C92"/>
    <mergeCell ref="B100:C100"/>
    <mergeCell ref="B90:C90"/>
    <mergeCell ref="B89:P89"/>
    <mergeCell ref="B98:C98"/>
    <mergeCell ref="B99:C99"/>
    <mergeCell ref="H128:J128"/>
    <mergeCell ref="K128:N128"/>
    <mergeCell ref="A101:P101"/>
    <mergeCell ref="A102:A103"/>
    <mergeCell ref="B102:C103"/>
    <mergeCell ref="D102:D103"/>
    <mergeCell ref="E102:G102"/>
    <mergeCell ref="H102:H103"/>
    <mergeCell ref="B118:C118"/>
    <mergeCell ref="B111:C111"/>
    <mergeCell ref="B113:C113"/>
    <mergeCell ref="B108:C108"/>
    <mergeCell ref="B109:C109"/>
    <mergeCell ref="A105:P105"/>
    <mergeCell ref="A106:P106"/>
    <mergeCell ref="B107:C107"/>
    <mergeCell ref="I102:I103"/>
    <mergeCell ref="J102:L102"/>
    <mergeCell ref="M102:P102"/>
    <mergeCell ref="B104:C104"/>
    <mergeCell ref="B110:C110"/>
    <mergeCell ref="D134:J134"/>
    <mergeCell ref="B133:O133"/>
    <mergeCell ref="B81:P81"/>
    <mergeCell ref="B124:C124"/>
    <mergeCell ref="B125:C125"/>
    <mergeCell ref="B122:C122"/>
    <mergeCell ref="B123:C123"/>
    <mergeCell ref="B119:C119"/>
    <mergeCell ref="B121:C121"/>
    <mergeCell ref="A116:P116"/>
    <mergeCell ref="B117:C117"/>
    <mergeCell ref="B112:C112"/>
    <mergeCell ref="B115:C115"/>
    <mergeCell ref="B114:P114"/>
    <mergeCell ref="B120:C120"/>
    <mergeCell ref="B132:P132"/>
    <mergeCell ref="A130:B130"/>
    <mergeCell ref="F130:G130"/>
    <mergeCell ref="A131:B131"/>
    <mergeCell ref="F131:G131"/>
    <mergeCell ref="A127:N127"/>
    <mergeCell ref="A128:B129"/>
    <mergeCell ref="C128:E128"/>
    <mergeCell ref="F128:G129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tabSelected="1" topLeftCell="A94" workbookViewId="0">
      <selection activeCell="D44" sqref="D44"/>
    </sheetView>
  </sheetViews>
  <sheetFormatPr defaultRowHeight="15" x14ac:dyDescent="0.25"/>
  <cols>
    <col min="3" max="3" width="23.7109375" customWidth="1"/>
    <col min="4" max="4" width="9.5703125" customWidth="1"/>
    <col min="8" max="8" width="11.42578125" customWidth="1"/>
    <col min="9" max="9" width="12.5703125" customWidth="1"/>
    <col min="11" max="11" width="10" customWidth="1"/>
    <col min="12" max="12" width="10.140625" customWidth="1"/>
    <col min="13" max="13" width="10" customWidth="1"/>
  </cols>
  <sheetData>
    <row r="1" spans="1:16" x14ac:dyDescent="0.25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x14ac:dyDescent="0.25">
      <c r="A2" s="350" t="s">
        <v>93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</row>
    <row r="3" spans="1:16" ht="15.75" x14ac:dyDescent="0.25">
      <c r="A3" s="307" t="s">
        <v>1</v>
      </c>
      <c r="B3" s="307" t="s">
        <v>2</v>
      </c>
      <c r="C3" s="307"/>
      <c r="D3" s="307" t="s">
        <v>3</v>
      </c>
      <c r="E3" s="307" t="s">
        <v>4</v>
      </c>
      <c r="F3" s="307"/>
      <c r="G3" s="307"/>
      <c r="H3" s="308" t="s">
        <v>5</v>
      </c>
      <c r="I3" s="347" t="s">
        <v>6</v>
      </c>
      <c r="J3" s="327" t="s">
        <v>7</v>
      </c>
      <c r="K3" s="327"/>
      <c r="L3" s="327"/>
      <c r="M3" s="327" t="s">
        <v>8</v>
      </c>
      <c r="N3" s="327"/>
      <c r="O3" s="327"/>
      <c r="P3" s="327"/>
    </row>
    <row r="4" spans="1:16" ht="15.75" customHeight="1" x14ac:dyDescent="0.25">
      <c r="A4" s="307"/>
      <c r="B4" s="307"/>
      <c r="C4" s="307"/>
      <c r="D4" s="307"/>
      <c r="E4" s="149" t="s">
        <v>9</v>
      </c>
      <c r="F4" s="1" t="s">
        <v>10</v>
      </c>
      <c r="G4" s="149" t="s">
        <v>11</v>
      </c>
      <c r="H4" s="308"/>
      <c r="I4" s="347"/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</row>
    <row r="5" spans="1:16" ht="15.75" x14ac:dyDescent="0.25">
      <c r="A5" s="1">
        <v>1</v>
      </c>
      <c r="B5" s="307">
        <v>2</v>
      </c>
      <c r="C5" s="307"/>
      <c r="D5" s="149">
        <v>3</v>
      </c>
      <c r="E5" s="149">
        <v>4</v>
      </c>
      <c r="F5" s="3">
        <v>5</v>
      </c>
      <c r="G5" s="149">
        <v>6</v>
      </c>
      <c r="H5" s="4" t="s">
        <v>19</v>
      </c>
      <c r="I5" s="5">
        <v>8</v>
      </c>
      <c r="J5" s="2">
        <v>9</v>
      </c>
      <c r="K5" s="2">
        <v>10</v>
      </c>
      <c r="L5" s="2">
        <v>11</v>
      </c>
      <c r="M5" s="2">
        <v>13</v>
      </c>
      <c r="N5" s="2">
        <v>14</v>
      </c>
      <c r="O5" s="2">
        <v>15</v>
      </c>
      <c r="P5" s="2">
        <v>16</v>
      </c>
    </row>
    <row r="6" spans="1:16" ht="15.75" x14ac:dyDescent="0.25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.75" x14ac:dyDescent="0.25">
      <c r="A7" s="282" t="s">
        <v>243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</row>
    <row r="8" spans="1:16" ht="15.75" x14ac:dyDescent="0.25">
      <c r="A8" s="265"/>
      <c r="B8" s="272" t="s">
        <v>20</v>
      </c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4"/>
    </row>
    <row r="9" spans="1:16" ht="30.75" customHeight="1" x14ac:dyDescent="0.25">
      <c r="A9" s="30">
        <v>1</v>
      </c>
      <c r="B9" s="321" t="s">
        <v>165</v>
      </c>
      <c r="C9" s="321"/>
      <c r="D9" s="164" t="s">
        <v>163</v>
      </c>
      <c r="E9" s="160">
        <v>19.399999999999999</v>
      </c>
      <c r="F9" s="14">
        <v>15.19</v>
      </c>
      <c r="G9" s="161">
        <v>49.74</v>
      </c>
      <c r="H9" s="15">
        <v>413.57</v>
      </c>
      <c r="I9" s="5" t="s">
        <v>164</v>
      </c>
      <c r="J9" s="2">
        <v>0.11</v>
      </c>
      <c r="K9" s="2">
        <v>0.66</v>
      </c>
      <c r="L9" s="2">
        <v>89.36</v>
      </c>
      <c r="M9" s="2">
        <v>40.479999999999997</v>
      </c>
      <c r="N9" s="2">
        <v>272.16000000000003</v>
      </c>
      <c r="O9" s="2">
        <v>301.22000000000003</v>
      </c>
      <c r="P9" s="2">
        <v>1.22</v>
      </c>
    </row>
    <row r="10" spans="1:16" ht="15" customHeight="1" x14ac:dyDescent="0.25">
      <c r="A10" s="30">
        <v>2</v>
      </c>
      <c r="B10" s="283" t="s">
        <v>57</v>
      </c>
      <c r="C10" s="283"/>
      <c r="D10" s="172" t="s">
        <v>94</v>
      </c>
      <c r="E10" s="157">
        <v>4.08</v>
      </c>
      <c r="F10" s="157">
        <v>3.54</v>
      </c>
      <c r="G10" s="158">
        <v>17.579999999999998</v>
      </c>
      <c r="H10" s="158">
        <v>118.6</v>
      </c>
      <c r="I10" s="5" t="s">
        <v>136</v>
      </c>
      <c r="J10" s="148">
        <v>0.06</v>
      </c>
      <c r="K10" s="148">
        <v>1.59</v>
      </c>
      <c r="L10" s="148">
        <v>24.4</v>
      </c>
      <c r="M10" s="148">
        <v>21.34</v>
      </c>
      <c r="N10" s="148">
        <v>152.19999999999999</v>
      </c>
      <c r="O10" s="148">
        <v>124.56</v>
      </c>
      <c r="P10" s="148">
        <v>0.48</v>
      </c>
    </row>
    <row r="11" spans="1:16" ht="15.75" x14ac:dyDescent="0.25">
      <c r="A11" s="30">
        <v>3</v>
      </c>
      <c r="B11" s="284" t="s">
        <v>95</v>
      </c>
      <c r="C11" s="285"/>
      <c r="D11" s="168" t="s">
        <v>73</v>
      </c>
      <c r="E11" s="169">
        <v>0.08</v>
      </c>
      <c r="F11" s="17">
        <v>7.25</v>
      </c>
      <c r="G11" s="170">
        <v>0.13</v>
      </c>
      <c r="H11" s="21">
        <v>66</v>
      </c>
      <c r="I11" s="5" t="s">
        <v>133</v>
      </c>
      <c r="J11" s="25">
        <v>0</v>
      </c>
      <c r="K11" s="25">
        <v>0</v>
      </c>
      <c r="L11" s="25">
        <v>40</v>
      </c>
      <c r="M11" s="25">
        <v>0</v>
      </c>
      <c r="N11" s="25">
        <v>2.4</v>
      </c>
      <c r="O11" s="25">
        <v>3</v>
      </c>
      <c r="P11" s="25">
        <v>0.02</v>
      </c>
    </row>
    <row r="12" spans="1:16" ht="15.75" customHeight="1" x14ac:dyDescent="0.25">
      <c r="A12" s="30">
        <v>4</v>
      </c>
      <c r="B12" s="277" t="s">
        <v>30</v>
      </c>
      <c r="C12" s="277"/>
      <c r="D12" s="172" t="s">
        <v>31</v>
      </c>
      <c r="E12" s="157">
        <v>3.16</v>
      </c>
      <c r="F12" s="157">
        <v>0.4</v>
      </c>
      <c r="G12" s="161">
        <v>19.32</v>
      </c>
      <c r="H12" s="161">
        <v>93.52</v>
      </c>
      <c r="I12" s="10" t="s">
        <v>128</v>
      </c>
      <c r="J12" s="148">
        <v>0.04</v>
      </c>
      <c r="K12" s="148">
        <v>0</v>
      </c>
      <c r="L12" s="148">
        <v>0</v>
      </c>
      <c r="M12" s="148">
        <v>13.2</v>
      </c>
      <c r="N12" s="148">
        <v>9.1999999999999993</v>
      </c>
      <c r="O12" s="148">
        <v>34.799999999999997</v>
      </c>
      <c r="P12" s="148">
        <v>0.44</v>
      </c>
    </row>
    <row r="13" spans="1:16" ht="17.25" customHeight="1" x14ac:dyDescent="0.25">
      <c r="A13" s="30">
        <v>5</v>
      </c>
      <c r="B13" s="329" t="s">
        <v>137</v>
      </c>
      <c r="C13" s="330"/>
      <c r="D13" s="169">
        <v>100</v>
      </c>
      <c r="E13" s="169">
        <v>4.0999999999999996</v>
      </c>
      <c r="F13" s="157">
        <v>1.5</v>
      </c>
      <c r="G13" s="170">
        <v>5.9</v>
      </c>
      <c r="H13" s="158">
        <v>53.5</v>
      </c>
      <c r="I13" s="10" t="s">
        <v>128</v>
      </c>
      <c r="J13" s="114">
        <v>0.03</v>
      </c>
      <c r="K13" s="114">
        <v>0.6</v>
      </c>
      <c r="L13" s="115">
        <v>10</v>
      </c>
      <c r="M13" s="115">
        <v>15</v>
      </c>
      <c r="N13" s="115">
        <v>124</v>
      </c>
      <c r="O13" s="115">
        <v>95</v>
      </c>
      <c r="P13" s="114">
        <v>0.1</v>
      </c>
    </row>
    <row r="14" spans="1:16" ht="15.75" x14ac:dyDescent="0.25">
      <c r="A14" s="33"/>
      <c r="B14" s="275" t="s">
        <v>32</v>
      </c>
      <c r="C14" s="275"/>
      <c r="D14" s="166">
        <v>500</v>
      </c>
      <c r="E14" s="166">
        <f>SUM(E9:E13)</f>
        <v>30.819999999999993</v>
      </c>
      <c r="F14" s="166">
        <f t="shared" ref="F14:H14" si="0">SUM(F9:F13)</f>
        <v>27.88</v>
      </c>
      <c r="G14" s="166">
        <f t="shared" si="0"/>
        <v>92.669999999999987</v>
      </c>
      <c r="H14" s="166">
        <f t="shared" si="0"/>
        <v>745.18999999999994</v>
      </c>
      <c r="I14" s="32"/>
      <c r="J14" s="38">
        <f>SUM(J9:J13)</f>
        <v>0.24</v>
      </c>
      <c r="K14" s="144">
        <f t="shared" ref="K14:P14" si="1">SUM(K9:K13)</f>
        <v>2.85</v>
      </c>
      <c r="L14" s="144">
        <f t="shared" si="1"/>
        <v>163.76</v>
      </c>
      <c r="M14" s="144">
        <f t="shared" si="1"/>
        <v>90.02</v>
      </c>
      <c r="N14" s="144">
        <f t="shared" si="1"/>
        <v>559.96</v>
      </c>
      <c r="O14" s="144">
        <f t="shared" si="1"/>
        <v>558.58000000000004</v>
      </c>
      <c r="P14" s="144">
        <f t="shared" si="1"/>
        <v>2.2600000000000002</v>
      </c>
    </row>
    <row r="15" spans="1:16" ht="15.75" x14ac:dyDescent="0.25">
      <c r="A15" s="146"/>
      <c r="B15" s="288" t="s">
        <v>125</v>
      </c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90"/>
    </row>
    <row r="16" spans="1:16" ht="21" customHeight="1" x14ac:dyDescent="0.25">
      <c r="A16" s="12">
        <v>1</v>
      </c>
      <c r="B16" s="352" t="s">
        <v>58</v>
      </c>
      <c r="C16" s="353"/>
      <c r="D16" s="166">
        <v>200</v>
      </c>
      <c r="E16" s="167">
        <v>0.8</v>
      </c>
      <c r="F16" s="167">
        <v>0.8</v>
      </c>
      <c r="G16" s="167">
        <v>19.600000000000001</v>
      </c>
      <c r="H16" s="167"/>
      <c r="I16" s="252" t="s">
        <v>59</v>
      </c>
      <c r="J16" s="267">
        <v>0.06</v>
      </c>
      <c r="K16" s="253">
        <v>20</v>
      </c>
      <c r="L16" s="267">
        <v>0</v>
      </c>
      <c r="M16" s="253">
        <v>18</v>
      </c>
      <c r="N16" s="253">
        <v>32</v>
      </c>
      <c r="O16" s="253">
        <v>22</v>
      </c>
      <c r="P16" s="267">
        <v>2.2000000000000002</v>
      </c>
    </row>
    <row r="17" spans="1:16" ht="15.75" x14ac:dyDescent="0.25">
      <c r="A17" s="282" t="s">
        <v>60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</row>
    <row r="18" spans="1:16" ht="18" customHeight="1" x14ac:dyDescent="0.25">
      <c r="A18" s="30">
        <v>1</v>
      </c>
      <c r="B18" s="284" t="s">
        <v>139</v>
      </c>
      <c r="C18" s="285"/>
      <c r="D18" s="63" t="s">
        <v>22</v>
      </c>
      <c r="E18" s="64">
        <v>0.33</v>
      </c>
      <c r="F18" s="61">
        <v>0.06</v>
      </c>
      <c r="G18" s="65">
        <v>1.1399999999999999</v>
      </c>
      <c r="H18" s="62">
        <v>6.6</v>
      </c>
      <c r="I18" s="87" t="s">
        <v>35</v>
      </c>
      <c r="J18" s="148">
        <v>0.02</v>
      </c>
      <c r="K18" s="148">
        <v>5.25</v>
      </c>
      <c r="L18" s="148">
        <v>0</v>
      </c>
      <c r="M18" s="148">
        <v>6</v>
      </c>
      <c r="N18" s="148">
        <v>4.2</v>
      </c>
      <c r="O18" s="148">
        <v>7.8</v>
      </c>
      <c r="P18" s="148">
        <v>0.27</v>
      </c>
    </row>
    <row r="19" spans="1:16" ht="15.75" customHeight="1" x14ac:dyDescent="0.25">
      <c r="A19" s="30">
        <v>2</v>
      </c>
      <c r="B19" s="277" t="s">
        <v>96</v>
      </c>
      <c r="C19" s="277"/>
      <c r="D19" s="160">
        <v>200</v>
      </c>
      <c r="E19" s="160">
        <v>1.27</v>
      </c>
      <c r="F19" s="14">
        <v>4</v>
      </c>
      <c r="G19" s="161">
        <v>7.3</v>
      </c>
      <c r="H19" s="15">
        <v>76.2</v>
      </c>
      <c r="I19" s="26" t="s">
        <v>97</v>
      </c>
      <c r="J19" s="2">
        <v>5.8000000000000003E-2</v>
      </c>
      <c r="K19" s="2">
        <v>8.3000000000000007</v>
      </c>
      <c r="L19" s="2">
        <v>0</v>
      </c>
      <c r="M19" s="2">
        <v>16.600000000000001</v>
      </c>
      <c r="N19" s="2">
        <v>27.9</v>
      </c>
      <c r="O19" s="2">
        <v>39.42</v>
      </c>
      <c r="P19" s="2">
        <v>0.62</v>
      </c>
    </row>
    <row r="20" spans="1:16" ht="31.5" customHeight="1" x14ac:dyDescent="0.25">
      <c r="A20" s="30">
        <v>3</v>
      </c>
      <c r="B20" s="312" t="s">
        <v>167</v>
      </c>
      <c r="C20" s="312"/>
      <c r="D20" s="164" t="s">
        <v>24</v>
      </c>
      <c r="E20" s="160">
        <v>11.54</v>
      </c>
      <c r="F20" s="14">
        <v>22.06</v>
      </c>
      <c r="G20" s="161">
        <v>8.69</v>
      </c>
      <c r="H20" s="15">
        <v>278.8</v>
      </c>
      <c r="I20" s="76" t="s">
        <v>98</v>
      </c>
      <c r="J20" s="2">
        <v>0.14000000000000001</v>
      </c>
      <c r="K20" s="2">
        <v>0.2</v>
      </c>
      <c r="L20" s="2">
        <v>44.19</v>
      </c>
      <c r="M20" s="2">
        <v>16.98</v>
      </c>
      <c r="N20" s="2">
        <v>16.649999999999999</v>
      </c>
      <c r="O20" s="2">
        <v>113.5</v>
      </c>
      <c r="P20" s="2">
        <v>1.82</v>
      </c>
    </row>
    <row r="21" spans="1:16" ht="28.5" customHeight="1" x14ac:dyDescent="0.25">
      <c r="A21" s="30">
        <v>4</v>
      </c>
      <c r="B21" s="312" t="s">
        <v>166</v>
      </c>
      <c r="C21" s="312"/>
      <c r="D21" s="165">
        <v>150</v>
      </c>
      <c r="E21" s="160">
        <v>5.52</v>
      </c>
      <c r="F21" s="14">
        <v>4.5199999999999996</v>
      </c>
      <c r="G21" s="161">
        <v>26.45</v>
      </c>
      <c r="H21" s="15">
        <v>168.45</v>
      </c>
      <c r="I21" s="76" t="s">
        <v>99</v>
      </c>
      <c r="J21" s="2">
        <v>0.06</v>
      </c>
      <c r="K21" s="2">
        <v>0</v>
      </c>
      <c r="L21" s="2">
        <v>0</v>
      </c>
      <c r="M21" s="2">
        <v>21.12</v>
      </c>
      <c r="N21" s="2">
        <v>4.8600000000000003</v>
      </c>
      <c r="O21" s="2">
        <v>37.17</v>
      </c>
      <c r="P21" s="2">
        <v>1.1000000000000001</v>
      </c>
    </row>
    <row r="22" spans="1:16" ht="15.75" customHeight="1" x14ac:dyDescent="0.25">
      <c r="A22" s="30">
        <v>5</v>
      </c>
      <c r="B22" s="313" t="s">
        <v>141</v>
      </c>
      <c r="C22" s="314"/>
      <c r="D22" s="162">
        <v>200</v>
      </c>
      <c r="E22" s="162">
        <v>0.16</v>
      </c>
      <c r="F22" s="160">
        <v>0.16</v>
      </c>
      <c r="G22" s="163">
        <v>27.88</v>
      </c>
      <c r="H22" s="161">
        <v>114.6</v>
      </c>
      <c r="I22" s="177" t="s">
        <v>54</v>
      </c>
      <c r="J22" s="156">
        <v>0.01</v>
      </c>
      <c r="K22" s="156">
        <v>0.9</v>
      </c>
      <c r="L22" s="156">
        <v>0</v>
      </c>
      <c r="M22" s="156">
        <v>5.14</v>
      </c>
      <c r="N22" s="156">
        <v>14.18</v>
      </c>
      <c r="O22" s="156">
        <v>4.4000000000000004</v>
      </c>
      <c r="P22" s="156">
        <v>0.95</v>
      </c>
    </row>
    <row r="23" spans="1:16" ht="15.75" customHeight="1" x14ac:dyDescent="0.25">
      <c r="A23" s="30">
        <v>6</v>
      </c>
      <c r="B23" s="277" t="s">
        <v>30</v>
      </c>
      <c r="C23" s="277"/>
      <c r="D23" s="172" t="s">
        <v>42</v>
      </c>
      <c r="E23" s="157">
        <v>1.58</v>
      </c>
      <c r="F23" s="157">
        <v>0.2</v>
      </c>
      <c r="G23" s="158">
        <v>9.66</v>
      </c>
      <c r="H23" s="158">
        <v>46.76</v>
      </c>
      <c r="I23" s="10" t="s">
        <v>128</v>
      </c>
      <c r="J23" s="148">
        <v>0.02</v>
      </c>
      <c r="K23" s="148">
        <v>0</v>
      </c>
      <c r="L23" s="148">
        <v>0</v>
      </c>
      <c r="M23" s="148">
        <v>6.6</v>
      </c>
      <c r="N23" s="148">
        <v>4.5999999999999996</v>
      </c>
      <c r="O23" s="148">
        <v>17.399999999999999</v>
      </c>
      <c r="P23" s="148">
        <v>0.22</v>
      </c>
    </row>
    <row r="24" spans="1:16" ht="15.75" customHeight="1" x14ac:dyDescent="0.25">
      <c r="A24" s="30">
        <v>7</v>
      </c>
      <c r="B24" s="283" t="s">
        <v>129</v>
      </c>
      <c r="C24" s="283"/>
      <c r="D24" s="172" t="s">
        <v>22</v>
      </c>
      <c r="E24" s="157">
        <v>1.68</v>
      </c>
      <c r="F24" s="157">
        <v>0.33</v>
      </c>
      <c r="G24" s="158">
        <v>14.82</v>
      </c>
      <c r="H24" s="158">
        <v>68.97</v>
      </c>
      <c r="I24" s="10" t="s">
        <v>128</v>
      </c>
      <c r="J24" s="259">
        <v>0.03</v>
      </c>
      <c r="K24" s="259">
        <v>0</v>
      </c>
      <c r="L24" s="259">
        <v>0</v>
      </c>
      <c r="M24" s="101">
        <v>7.5</v>
      </c>
      <c r="N24" s="101">
        <v>6.9</v>
      </c>
      <c r="O24" s="101">
        <v>31.8</v>
      </c>
      <c r="P24" s="259">
        <v>0.27</v>
      </c>
    </row>
    <row r="25" spans="1:16" ht="15.75" x14ac:dyDescent="0.25">
      <c r="A25" s="22"/>
      <c r="B25" s="275" t="s">
        <v>43</v>
      </c>
      <c r="C25" s="275"/>
      <c r="D25" s="166">
        <v>725</v>
      </c>
      <c r="E25" s="166">
        <f>SUM(E18:E24)</f>
        <v>22.08</v>
      </c>
      <c r="F25" s="166">
        <f t="shared" ref="F25:H25" si="2">SUM(F18:F24)</f>
        <v>31.329999999999995</v>
      </c>
      <c r="G25" s="166">
        <f t="shared" si="2"/>
        <v>95.94</v>
      </c>
      <c r="H25" s="166">
        <f t="shared" si="2"/>
        <v>760.38</v>
      </c>
      <c r="I25" s="77"/>
      <c r="J25" s="38">
        <f>SUM(J18:J24)</f>
        <v>0.33800000000000008</v>
      </c>
      <c r="K25" s="144">
        <f t="shared" ref="K25:P25" si="3">SUM(K18:K24)</f>
        <v>14.65</v>
      </c>
      <c r="L25" s="144">
        <f t="shared" si="3"/>
        <v>44.19</v>
      </c>
      <c r="M25" s="144">
        <f t="shared" si="3"/>
        <v>79.94</v>
      </c>
      <c r="N25" s="144">
        <f t="shared" si="3"/>
        <v>79.289999999999992</v>
      </c>
      <c r="O25" s="144">
        <f t="shared" si="3"/>
        <v>251.49</v>
      </c>
      <c r="P25" s="144">
        <f t="shared" si="3"/>
        <v>5.25</v>
      </c>
    </row>
    <row r="26" spans="1:16" ht="15.75" x14ac:dyDescent="0.25">
      <c r="A26" s="33"/>
      <c r="B26" s="276" t="s">
        <v>44</v>
      </c>
      <c r="C26" s="276"/>
      <c r="D26" s="166">
        <v>1425</v>
      </c>
      <c r="E26" s="167">
        <f>SUM(E25,E16,E14)</f>
        <v>53.699999999999989</v>
      </c>
      <c r="F26" s="167">
        <f t="shared" ref="F26:H26" si="4">SUM(F25,F16,F14)</f>
        <v>60.009999999999991</v>
      </c>
      <c r="G26" s="167">
        <f t="shared" si="4"/>
        <v>208.20999999999998</v>
      </c>
      <c r="H26" s="167">
        <f t="shared" si="4"/>
        <v>1505.57</v>
      </c>
      <c r="I26" s="32"/>
      <c r="J26" s="38">
        <f>SUM(J25,J16,J14)</f>
        <v>0.63800000000000012</v>
      </c>
      <c r="K26" s="144">
        <f t="shared" ref="K26:P26" si="5">SUM(K25,K16,K14)</f>
        <v>37.5</v>
      </c>
      <c r="L26" s="144">
        <f t="shared" si="5"/>
        <v>207.95</v>
      </c>
      <c r="M26" s="144">
        <f t="shared" si="5"/>
        <v>187.95999999999998</v>
      </c>
      <c r="N26" s="144">
        <f t="shared" si="5"/>
        <v>671.25</v>
      </c>
      <c r="O26" s="144">
        <f t="shared" si="5"/>
        <v>832.07</v>
      </c>
      <c r="P26" s="144">
        <f t="shared" si="5"/>
        <v>9.7100000000000009</v>
      </c>
    </row>
    <row r="27" spans="1:16" ht="15.75" x14ac:dyDescent="0.2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</row>
    <row r="28" spans="1:16" ht="15.75" x14ac:dyDescent="0.25">
      <c r="A28" s="306" t="s">
        <v>1</v>
      </c>
      <c r="B28" s="307" t="s">
        <v>2</v>
      </c>
      <c r="C28" s="307"/>
      <c r="D28" s="307" t="s">
        <v>3</v>
      </c>
      <c r="E28" s="307" t="s">
        <v>4</v>
      </c>
      <c r="F28" s="307"/>
      <c r="G28" s="307"/>
      <c r="H28" s="308" t="s">
        <v>5</v>
      </c>
      <c r="I28" s="347" t="s">
        <v>6</v>
      </c>
      <c r="J28" s="327" t="s">
        <v>7</v>
      </c>
      <c r="K28" s="327"/>
      <c r="L28" s="327"/>
      <c r="M28" s="327" t="s">
        <v>8</v>
      </c>
      <c r="N28" s="327"/>
      <c r="O28" s="327"/>
      <c r="P28" s="327"/>
    </row>
    <row r="29" spans="1:16" ht="15.75" customHeight="1" x14ac:dyDescent="0.25">
      <c r="A29" s="306"/>
      <c r="B29" s="307"/>
      <c r="C29" s="307"/>
      <c r="D29" s="307"/>
      <c r="E29" s="149" t="s">
        <v>9</v>
      </c>
      <c r="F29" s="1" t="s">
        <v>10</v>
      </c>
      <c r="G29" s="149" t="s">
        <v>11</v>
      </c>
      <c r="H29" s="308"/>
      <c r="I29" s="347"/>
      <c r="J29" s="2" t="s">
        <v>12</v>
      </c>
      <c r="K29" s="2" t="s">
        <v>13</v>
      </c>
      <c r="L29" s="2" t="s">
        <v>14</v>
      </c>
      <c r="M29" s="2" t="s">
        <v>15</v>
      </c>
      <c r="N29" s="2" t="s">
        <v>16</v>
      </c>
      <c r="O29" s="2" t="s">
        <v>17</v>
      </c>
      <c r="P29" s="2" t="s">
        <v>18</v>
      </c>
    </row>
    <row r="30" spans="1:16" ht="15.75" x14ac:dyDescent="0.25">
      <c r="A30" s="1">
        <v>1</v>
      </c>
      <c r="B30" s="307">
        <v>2</v>
      </c>
      <c r="C30" s="307"/>
      <c r="D30" s="149">
        <v>3</v>
      </c>
      <c r="E30" s="149">
        <v>4</v>
      </c>
      <c r="F30" s="3">
        <v>5</v>
      </c>
      <c r="G30" s="149">
        <v>6</v>
      </c>
      <c r="H30" s="4" t="s">
        <v>19</v>
      </c>
      <c r="I30" s="5">
        <v>8</v>
      </c>
      <c r="J30" s="2">
        <v>9</v>
      </c>
      <c r="K30" s="2">
        <v>10</v>
      </c>
      <c r="L30" s="2">
        <v>11</v>
      </c>
      <c r="M30" s="2">
        <v>13</v>
      </c>
      <c r="N30" s="2">
        <v>14</v>
      </c>
      <c r="O30" s="2">
        <v>15</v>
      </c>
      <c r="P30" s="2">
        <v>16</v>
      </c>
    </row>
    <row r="31" spans="1:16" ht="15.75" x14ac:dyDescent="0.25">
      <c r="A31" s="309" t="s">
        <v>100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</row>
    <row r="32" spans="1:16" ht="15.75" x14ac:dyDescent="0.25">
      <c r="A32" s="282" t="s">
        <v>20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</row>
    <row r="33" spans="1:16" ht="21.75" customHeight="1" x14ac:dyDescent="0.25">
      <c r="A33" s="30">
        <v>1</v>
      </c>
      <c r="B33" s="277" t="s">
        <v>101</v>
      </c>
      <c r="C33" s="277"/>
      <c r="D33" s="159" t="s">
        <v>102</v>
      </c>
      <c r="E33" s="160">
        <v>8.24</v>
      </c>
      <c r="F33" s="14">
        <v>11.18</v>
      </c>
      <c r="G33" s="161">
        <v>44.89</v>
      </c>
      <c r="H33" s="15">
        <v>31.28</v>
      </c>
      <c r="I33" s="197" t="s">
        <v>103</v>
      </c>
      <c r="J33" s="2">
        <v>0.18</v>
      </c>
      <c r="K33" s="2">
        <v>1.1100000000000001</v>
      </c>
      <c r="L33" s="2">
        <v>55.34</v>
      </c>
      <c r="M33" s="2">
        <v>45.43</v>
      </c>
      <c r="N33" s="2">
        <v>132.09</v>
      </c>
      <c r="O33" s="2">
        <v>176</v>
      </c>
      <c r="P33" s="2">
        <v>1.2</v>
      </c>
    </row>
    <row r="34" spans="1:16" ht="16.5" customHeight="1" x14ac:dyDescent="0.25">
      <c r="A34" s="30">
        <v>2</v>
      </c>
      <c r="B34" s="321" t="s">
        <v>144</v>
      </c>
      <c r="C34" s="321"/>
      <c r="D34" s="61" t="s">
        <v>102</v>
      </c>
      <c r="E34" s="61">
        <v>7.0000000000000007E-2</v>
      </c>
      <c r="F34" s="61">
        <v>0.02</v>
      </c>
      <c r="G34" s="62">
        <v>15</v>
      </c>
      <c r="H34" s="62">
        <v>60</v>
      </c>
      <c r="I34" s="12" t="s">
        <v>116</v>
      </c>
      <c r="J34" s="148">
        <v>0</v>
      </c>
      <c r="K34" s="148">
        <v>0.03</v>
      </c>
      <c r="L34" s="148">
        <v>0</v>
      </c>
      <c r="M34" s="148">
        <v>1.4</v>
      </c>
      <c r="N34" s="148">
        <v>11.1</v>
      </c>
      <c r="O34" s="148">
        <v>2.8</v>
      </c>
      <c r="P34" s="148">
        <v>0.28000000000000003</v>
      </c>
    </row>
    <row r="35" spans="1:16" ht="15.75" customHeight="1" x14ac:dyDescent="0.25">
      <c r="A35" s="12">
        <v>3</v>
      </c>
      <c r="B35" s="283" t="s">
        <v>30</v>
      </c>
      <c r="C35" s="283"/>
      <c r="D35" s="178">
        <v>40</v>
      </c>
      <c r="E35" s="179">
        <v>3.16</v>
      </c>
      <c r="F35" s="179">
        <v>0.4</v>
      </c>
      <c r="G35" s="180">
        <v>19.32</v>
      </c>
      <c r="H35" s="180">
        <v>93.52</v>
      </c>
      <c r="I35" s="181" t="s">
        <v>128</v>
      </c>
      <c r="J35" s="182">
        <v>0.04</v>
      </c>
      <c r="K35" s="182">
        <v>0</v>
      </c>
      <c r="L35" s="182">
        <v>0</v>
      </c>
      <c r="M35" s="182">
        <v>13.2</v>
      </c>
      <c r="N35" s="182">
        <v>9.1999999999999993</v>
      </c>
      <c r="O35" s="182">
        <v>34.799999999999997</v>
      </c>
      <c r="P35" s="148">
        <v>0.44</v>
      </c>
    </row>
    <row r="36" spans="1:16" ht="15.75" customHeight="1" x14ac:dyDescent="0.25">
      <c r="A36" s="12">
        <v>4</v>
      </c>
      <c r="B36" s="322" t="s">
        <v>104</v>
      </c>
      <c r="C36" s="323"/>
      <c r="D36" s="190" t="s">
        <v>42</v>
      </c>
      <c r="E36" s="191">
        <v>0.67</v>
      </c>
      <c r="F36" s="179">
        <v>5.9</v>
      </c>
      <c r="G36" s="192">
        <v>0</v>
      </c>
      <c r="H36" s="180">
        <v>72</v>
      </c>
      <c r="I36" s="181" t="s">
        <v>105</v>
      </c>
      <c r="J36" s="182">
        <v>0.1</v>
      </c>
      <c r="K36" s="182">
        <v>0.14000000000000001</v>
      </c>
      <c r="L36" s="182">
        <v>52</v>
      </c>
      <c r="M36" s="113">
        <v>7</v>
      </c>
      <c r="N36" s="113">
        <v>176</v>
      </c>
      <c r="O36" s="113">
        <v>100</v>
      </c>
      <c r="P36" s="148">
        <v>0.2</v>
      </c>
    </row>
    <row r="37" spans="1:16" ht="15.75" x14ac:dyDescent="0.25">
      <c r="A37" s="12">
        <v>5</v>
      </c>
      <c r="B37" s="341" t="s">
        <v>168</v>
      </c>
      <c r="C37" s="342"/>
      <c r="D37" s="168" t="s">
        <v>124</v>
      </c>
      <c r="E37" s="157">
        <v>4.1500000000000004</v>
      </c>
      <c r="F37" s="17">
        <v>4.4000000000000004</v>
      </c>
      <c r="G37" s="170">
        <v>37.799999999999997</v>
      </c>
      <c r="H37" s="21">
        <v>209</v>
      </c>
      <c r="I37" s="10"/>
      <c r="J37" s="25">
        <v>0.1</v>
      </c>
      <c r="K37" s="25">
        <v>0</v>
      </c>
      <c r="L37" s="25">
        <v>0.01</v>
      </c>
      <c r="M37" s="113">
        <v>7</v>
      </c>
      <c r="N37" s="113">
        <v>14</v>
      </c>
      <c r="O37" s="25">
        <v>37.5</v>
      </c>
      <c r="P37" s="25">
        <v>0.45</v>
      </c>
    </row>
    <row r="38" spans="1:16" ht="15.75" x14ac:dyDescent="0.25">
      <c r="A38" s="12"/>
      <c r="B38" s="344" t="s">
        <v>32</v>
      </c>
      <c r="C38" s="345"/>
      <c r="D38" s="173">
        <v>530</v>
      </c>
      <c r="E38" s="147">
        <f>SUM(E33:E37)</f>
        <v>16.29</v>
      </c>
      <c r="F38" s="147">
        <f>SUM(F33:F37)</f>
        <v>21.9</v>
      </c>
      <c r="G38" s="147">
        <f>SUM(G33:G37)</f>
        <v>117.01</v>
      </c>
      <c r="H38" s="147">
        <f>SUM(H33:H37)</f>
        <v>465.8</v>
      </c>
      <c r="I38" s="32"/>
      <c r="J38" s="38">
        <f t="shared" ref="J38:P38" si="6">SUM(J33:J37)</f>
        <v>0.42000000000000004</v>
      </c>
      <c r="K38" s="144">
        <f t="shared" si="6"/>
        <v>1.2800000000000002</v>
      </c>
      <c r="L38" s="144">
        <f t="shared" si="6"/>
        <v>107.35000000000001</v>
      </c>
      <c r="M38" s="144">
        <f t="shared" si="6"/>
        <v>74.03</v>
      </c>
      <c r="N38" s="144">
        <f t="shared" si="6"/>
        <v>342.39</v>
      </c>
      <c r="O38" s="144">
        <f t="shared" si="6"/>
        <v>351.1</v>
      </c>
      <c r="P38" s="144">
        <f t="shared" si="6"/>
        <v>2.5700000000000003</v>
      </c>
    </row>
    <row r="39" spans="1:16" ht="15.75" customHeight="1" x14ac:dyDescent="0.25">
      <c r="A39" s="12"/>
      <c r="B39" s="288" t="s">
        <v>125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90"/>
    </row>
    <row r="40" spans="1:16" ht="15.75" customHeight="1" x14ac:dyDescent="0.25">
      <c r="A40" s="12">
        <v>1</v>
      </c>
      <c r="B40" s="286" t="s">
        <v>58</v>
      </c>
      <c r="C40" s="287"/>
      <c r="D40" s="145">
        <v>200</v>
      </c>
      <c r="E40" s="45">
        <v>0.8</v>
      </c>
      <c r="F40" s="45">
        <v>0.8</v>
      </c>
      <c r="G40" s="45">
        <v>19.600000000000001</v>
      </c>
      <c r="H40" s="45"/>
      <c r="I40" s="88" t="s">
        <v>59</v>
      </c>
      <c r="J40" s="20">
        <v>0.06</v>
      </c>
      <c r="K40" s="102">
        <v>20</v>
      </c>
      <c r="L40" s="20">
        <v>0</v>
      </c>
      <c r="M40" s="102">
        <v>18</v>
      </c>
      <c r="N40" s="102">
        <v>32</v>
      </c>
      <c r="O40" s="102">
        <v>22</v>
      </c>
      <c r="P40" s="20">
        <v>2.2000000000000002</v>
      </c>
    </row>
    <row r="41" spans="1:16" ht="15.75" x14ac:dyDescent="0.25">
      <c r="A41" s="282" t="s">
        <v>33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</row>
    <row r="42" spans="1:16" ht="30.75" customHeight="1" x14ac:dyDescent="0.25">
      <c r="A42" s="157">
        <v>1</v>
      </c>
      <c r="B42" s="312" t="s">
        <v>21</v>
      </c>
      <c r="C42" s="312"/>
      <c r="D42" s="75" t="s">
        <v>22</v>
      </c>
      <c r="E42" s="61">
        <v>0.21</v>
      </c>
      <c r="F42" s="61">
        <v>0.03</v>
      </c>
      <c r="G42" s="62">
        <v>0.56999999999999995</v>
      </c>
      <c r="H42" s="62">
        <v>3.6</v>
      </c>
      <c r="I42" s="10" t="s">
        <v>35</v>
      </c>
      <c r="J42" s="148">
        <v>0.01</v>
      </c>
      <c r="K42" s="148">
        <v>1.47</v>
      </c>
      <c r="L42" s="148">
        <v>0</v>
      </c>
      <c r="M42" s="148">
        <v>4.2</v>
      </c>
      <c r="N42" s="148">
        <v>5.0999999999999996</v>
      </c>
      <c r="O42" s="148">
        <v>9</v>
      </c>
      <c r="P42" s="148">
        <v>0.15</v>
      </c>
    </row>
    <row r="43" spans="1:16" ht="15.75" x14ac:dyDescent="0.25">
      <c r="A43" s="30">
        <v>2</v>
      </c>
      <c r="B43" s="321" t="s">
        <v>61</v>
      </c>
      <c r="C43" s="321"/>
      <c r="D43" s="165">
        <v>200</v>
      </c>
      <c r="E43" s="160">
        <v>1.44</v>
      </c>
      <c r="F43" s="14">
        <v>3.94</v>
      </c>
      <c r="G43" s="161">
        <v>8.75</v>
      </c>
      <c r="H43" s="15">
        <v>83</v>
      </c>
      <c r="I43" s="76" t="s">
        <v>169</v>
      </c>
      <c r="J43" s="2">
        <v>0.04</v>
      </c>
      <c r="K43" s="2">
        <v>3.94</v>
      </c>
      <c r="L43" s="2">
        <v>0</v>
      </c>
      <c r="M43" s="2">
        <v>20.9</v>
      </c>
      <c r="N43" s="2">
        <v>39.78</v>
      </c>
      <c r="O43" s="2">
        <v>43.68</v>
      </c>
      <c r="P43" s="2">
        <v>0.98</v>
      </c>
    </row>
    <row r="44" spans="1:16" ht="33.75" customHeight="1" x14ac:dyDescent="0.25">
      <c r="A44" s="30">
        <v>3</v>
      </c>
      <c r="B44" s="312" t="s">
        <v>106</v>
      </c>
      <c r="C44" s="312"/>
      <c r="D44" s="165" t="s">
        <v>52</v>
      </c>
      <c r="E44" s="160">
        <v>13.65</v>
      </c>
      <c r="F44" s="14">
        <v>6.93</v>
      </c>
      <c r="G44" s="161">
        <v>5.32</v>
      </c>
      <c r="H44" s="15">
        <v>147</v>
      </c>
      <c r="I44" s="76" t="s">
        <v>170</v>
      </c>
      <c r="J44" s="2">
        <v>7.0000000000000007E-2</v>
      </c>
      <c r="K44" s="2">
        <v>5.22</v>
      </c>
      <c r="L44" s="2">
        <v>8.15</v>
      </c>
      <c r="M44" s="2">
        <v>67.94</v>
      </c>
      <c r="N44" s="2">
        <v>54.7</v>
      </c>
      <c r="O44" s="2">
        <v>227.07</v>
      </c>
      <c r="P44" s="2">
        <v>1.19</v>
      </c>
    </row>
    <row r="45" spans="1:16" ht="15.75" x14ac:dyDescent="0.25">
      <c r="A45" s="30">
        <v>4</v>
      </c>
      <c r="B45" s="348" t="s">
        <v>26</v>
      </c>
      <c r="C45" s="349"/>
      <c r="D45" s="174">
        <v>150</v>
      </c>
      <c r="E45" s="162">
        <v>3.06</v>
      </c>
      <c r="F45" s="14">
        <v>4.8</v>
      </c>
      <c r="G45" s="163">
        <v>20.440000000000001</v>
      </c>
      <c r="H45" s="15">
        <v>137.25</v>
      </c>
      <c r="I45" s="76" t="s">
        <v>171</v>
      </c>
      <c r="J45" s="2">
        <v>0.14000000000000001</v>
      </c>
      <c r="K45" s="2">
        <v>18.16</v>
      </c>
      <c r="L45" s="2">
        <v>0</v>
      </c>
      <c r="M45" s="2">
        <v>27.75</v>
      </c>
      <c r="N45" s="2">
        <v>36.979999999999997</v>
      </c>
      <c r="O45" s="2">
        <v>86.6</v>
      </c>
      <c r="P45" s="2">
        <v>1</v>
      </c>
    </row>
    <row r="46" spans="1:16" ht="31.5" customHeight="1" x14ac:dyDescent="0.25">
      <c r="A46" s="30">
        <v>5</v>
      </c>
      <c r="B46" s="277" t="s">
        <v>40</v>
      </c>
      <c r="C46" s="277"/>
      <c r="D46" s="157">
        <v>200</v>
      </c>
      <c r="E46" s="157">
        <v>0.31</v>
      </c>
      <c r="F46" s="157">
        <v>0</v>
      </c>
      <c r="G46" s="158">
        <v>39.4</v>
      </c>
      <c r="H46" s="158">
        <v>160</v>
      </c>
      <c r="I46" s="12" t="s">
        <v>41</v>
      </c>
      <c r="J46" s="148">
        <v>0.01</v>
      </c>
      <c r="K46" s="148">
        <v>2.4</v>
      </c>
      <c r="L46" s="148">
        <v>0</v>
      </c>
      <c r="M46" s="148">
        <v>7.26</v>
      </c>
      <c r="N46" s="148">
        <v>22.46</v>
      </c>
      <c r="O46" s="148">
        <v>18.5</v>
      </c>
      <c r="P46" s="148">
        <v>2.4</v>
      </c>
    </row>
    <row r="47" spans="1:16" ht="15.75" customHeight="1" x14ac:dyDescent="0.25">
      <c r="A47" s="30">
        <v>6</v>
      </c>
      <c r="B47" s="284" t="s">
        <v>30</v>
      </c>
      <c r="C47" s="285"/>
      <c r="D47" s="172" t="s">
        <v>42</v>
      </c>
      <c r="E47" s="157">
        <v>1.58</v>
      </c>
      <c r="F47" s="157">
        <v>0.2</v>
      </c>
      <c r="G47" s="158">
        <v>9.66</v>
      </c>
      <c r="H47" s="158">
        <v>46.76</v>
      </c>
      <c r="I47" s="10" t="s">
        <v>128</v>
      </c>
      <c r="J47" s="201">
        <v>0.02</v>
      </c>
      <c r="K47" s="201">
        <v>0</v>
      </c>
      <c r="L47" s="201">
        <v>0</v>
      </c>
      <c r="M47" s="201">
        <v>3.3</v>
      </c>
      <c r="N47" s="201">
        <v>4.5999999999999996</v>
      </c>
      <c r="O47" s="201">
        <v>17.399999999999999</v>
      </c>
      <c r="P47" s="201">
        <v>0.22</v>
      </c>
    </row>
    <row r="48" spans="1:16" ht="15.75" customHeight="1" x14ac:dyDescent="0.25">
      <c r="A48" s="30">
        <v>7</v>
      </c>
      <c r="B48" s="313" t="s">
        <v>129</v>
      </c>
      <c r="C48" s="314"/>
      <c r="D48" s="172" t="s">
        <v>22</v>
      </c>
      <c r="E48" s="157">
        <v>1.68</v>
      </c>
      <c r="F48" s="157">
        <v>0.33</v>
      </c>
      <c r="G48" s="158">
        <v>14.82</v>
      </c>
      <c r="H48" s="158">
        <v>68.97</v>
      </c>
      <c r="I48" s="10" t="s">
        <v>128</v>
      </c>
      <c r="J48" s="259">
        <v>0.03</v>
      </c>
      <c r="K48" s="259">
        <v>0</v>
      </c>
      <c r="L48" s="259">
        <v>0</v>
      </c>
      <c r="M48" s="101">
        <v>7.5</v>
      </c>
      <c r="N48" s="101">
        <v>6.9</v>
      </c>
      <c r="O48" s="101">
        <v>31.8</v>
      </c>
      <c r="P48" s="259">
        <v>0.27</v>
      </c>
    </row>
    <row r="49" spans="1:16" ht="15.75" x14ac:dyDescent="0.25">
      <c r="A49" s="22"/>
      <c r="B49" s="275" t="s">
        <v>43</v>
      </c>
      <c r="C49" s="275"/>
      <c r="D49" s="175" t="s">
        <v>219</v>
      </c>
      <c r="E49" s="166">
        <f>SUM(E42:E48)</f>
        <v>21.93</v>
      </c>
      <c r="F49" s="166">
        <f t="shared" ref="F49:H49" si="7">SUM(F42:F48)</f>
        <v>16.229999999999997</v>
      </c>
      <c r="G49" s="166">
        <f t="shared" si="7"/>
        <v>98.95999999999998</v>
      </c>
      <c r="H49" s="166">
        <f t="shared" si="7"/>
        <v>646.58000000000004</v>
      </c>
      <c r="I49" s="5"/>
      <c r="J49" s="38">
        <f>SUM(J42:J48)</f>
        <v>0.32000000000000006</v>
      </c>
      <c r="K49" s="144">
        <f t="shared" ref="K49:P49" si="8">SUM(K42:K48)</f>
        <v>31.189999999999998</v>
      </c>
      <c r="L49" s="144">
        <f t="shared" si="8"/>
        <v>8.15</v>
      </c>
      <c r="M49" s="144">
        <f t="shared" si="8"/>
        <v>138.85</v>
      </c>
      <c r="N49" s="144">
        <f t="shared" si="8"/>
        <v>170.52</v>
      </c>
      <c r="O49" s="144">
        <f t="shared" si="8"/>
        <v>434.05</v>
      </c>
      <c r="P49" s="144">
        <f t="shared" si="8"/>
        <v>6.2099999999999991</v>
      </c>
    </row>
    <row r="50" spans="1:16" ht="15.75" x14ac:dyDescent="0.25">
      <c r="A50" s="33"/>
      <c r="B50" s="276" t="s">
        <v>55</v>
      </c>
      <c r="C50" s="276"/>
      <c r="D50" s="175" t="s">
        <v>222</v>
      </c>
      <c r="E50" s="167">
        <f>SUM(E49,E40,E38)</f>
        <v>39.019999999999996</v>
      </c>
      <c r="F50" s="167">
        <f t="shared" ref="F50:H50" si="9">SUM(F49,F40,F38)</f>
        <v>38.929999999999993</v>
      </c>
      <c r="G50" s="167">
        <f t="shared" si="9"/>
        <v>235.57</v>
      </c>
      <c r="H50" s="167">
        <f t="shared" si="9"/>
        <v>1112.3800000000001</v>
      </c>
      <c r="I50" s="32"/>
      <c r="J50" s="38">
        <f>SUM(J49,J40,J38)</f>
        <v>0.8</v>
      </c>
      <c r="K50" s="144">
        <f t="shared" ref="K50:P50" si="10">SUM(K49,K40,K38)</f>
        <v>52.47</v>
      </c>
      <c r="L50" s="144">
        <f t="shared" si="10"/>
        <v>115.50000000000001</v>
      </c>
      <c r="M50" s="144">
        <f t="shared" si="10"/>
        <v>230.88</v>
      </c>
      <c r="N50" s="144">
        <f t="shared" si="10"/>
        <v>544.91</v>
      </c>
      <c r="O50" s="144">
        <f t="shared" si="10"/>
        <v>807.15000000000009</v>
      </c>
      <c r="P50" s="144">
        <f t="shared" si="10"/>
        <v>10.98</v>
      </c>
    </row>
    <row r="51" spans="1:16" ht="15.75" x14ac:dyDescent="0.25">
      <c r="A51" s="311"/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311"/>
    </row>
    <row r="52" spans="1:16" ht="15.75" x14ac:dyDescent="0.25">
      <c r="A52" s="306" t="s">
        <v>1</v>
      </c>
      <c r="B52" s="307" t="s">
        <v>2</v>
      </c>
      <c r="C52" s="307"/>
      <c r="D52" s="307" t="s">
        <v>3</v>
      </c>
      <c r="E52" s="307" t="s">
        <v>4</v>
      </c>
      <c r="F52" s="307"/>
      <c r="G52" s="307"/>
      <c r="H52" s="308" t="s">
        <v>5</v>
      </c>
      <c r="I52" s="347" t="s">
        <v>6</v>
      </c>
      <c r="J52" s="327" t="s">
        <v>7</v>
      </c>
      <c r="K52" s="327"/>
      <c r="L52" s="327"/>
      <c r="M52" s="327" t="s">
        <v>8</v>
      </c>
      <c r="N52" s="327"/>
      <c r="O52" s="327"/>
      <c r="P52" s="327"/>
    </row>
    <row r="53" spans="1:16" ht="15.75" customHeight="1" x14ac:dyDescent="0.25">
      <c r="A53" s="306"/>
      <c r="B53" s="307"/>
      <c r="C53" s="307"/>
      <c r="D53" s="307"/>
      <c r="E53" s="149" t="s">
        <v>9</v>
      </c>
      <c r="F53" s="1" t="s">
        <v>10</v>
      </c>
      <c r="G53" s="149" t="s">
        <v>11</v>
      </c>
      <c r="H53" s="308"/>
      <c r="I53" s="347"/>
      <c r="J53" s="2" t="s">
        <v>12</v>
      </c>
      <c r="K53" s="2" t="s">
        <v>13</v>
      </c>
      <c r="L53" s="2" t="s">
        <v>14</v>
      </c>
      <c r="M53" s="2" t="s">
        <v>15</v>
      </c>
      <c r="N53" s="2" t="s">
        <v>16</v>
      </c>
      <c r="O53" s="2" t="s">
        <v>17</v>
      </c>
      <c r="P53" s="2" t="s">
        <v>18</v>
      </c>
    </row>
    <row r="54" spans="1:16" ht="15.75" x14ac:dyDescent="0.25">
      <c r="A54" s="1">
        <v>1</v>
      </c>
      <c r="B54" s="307">
        <v>2</v>
      </c>
      <c r="C54" s="307"/>
      <c r="D54" s="149">
        <v>3</v>
      </c>
      <c r="E54" s="149">
        <v>4</v>
      </c>
      <c r="F54" s="3">
        <v>5</v>
      </c>
      <c r="G54" s="149">
        <v>6</v>
      </c>
      <c r="H54" s="4" t="s">
        <v>19</v>
      </c>
      <c r="I54" s="5">
        <v>8</v>
      </c>
      <c r="J54" s="2">
        <v>9</v>
      </c>
      <c r="K54" s="2">
        <v>10</v>
      </c>
      <c r="L54" s="2">
        <v>11</v>
      </c>
      <c r="M54" s="2">
        <v>13</v>
      </c>
      <c r="N54" s="2">
        <v>14</v>
      </c>
      <c r="O54" s="2">
        <v>15</v>
      </c>
      <c r="P54" s="2">
        <v>16</v>
      </c>
    </row>
    <row r="55" spans="1:16" ht="15.75" x14ac:dyDescent="0.25">
      <c r="A55" s="309" t="s">
        <v>107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309"/>
      <c r="P55" s="309"/>
    </row>
    <row r="56" spans="1:16" ht="15.75" x14ac:dyDescent="0.25">
      <c r="A56" s="282" t="s">
        <v>20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</row>
    <row r="57" spans="1:16" ht="29.25" customHeight="1" x14ac:dyDescent="0.25">
      <c r="A57" s="12">
        <v>1</v>
      </c>
      <c r="B57" s="326" t="s">
        <v>176</v>
      </c>
      <c r="C57" s="326"/>
      <c r="D57" s="176" t="s">
        <v>172</v>
      </c>
      <c r="E57" s="177">
        <v>5.55</v>
      </c>
      <c r="F57" s="26">
        <v>15.55</v>
      </c>
      <c r="G57" s="177">
        <v>0.25</v>
      </c>
      <c r="H57" s="15">
        <v>164</v>
      </c>
      <c r="I57" s="26" t="s">
        <v>173</v>
      </c>
      <c r="J57" s="2">
        <v>0.09</v>
      </c>
      <c r="K57" s="2">
        <v>0</v>
      </c>
      <c r="L57" s="189">
        <v>20</v>
      </c>
      <c r="M57" s="189">
        <v>10</v>
      </c>
      <c r="N57" s="2">
        <v>18.5</v>
      </c>
      <c r="O57" s="189">
        <v>81</v>
      </c>
      <c r="P57" s="2">
        <v>0.9</v>
      </c>
    </row>
    <row r="58" spans="1:16" ht="19.5" customHeight="1" x14ac:dyDescent="0.25">
      <c r="A58" s="30">
        <v>2</v>
      </c>
      <c r="B58" s="277" t="s">
        <v>118</v>
      </c>
      <c r="C58" s="277"/>
      <c r="D58" s="160">
        <v>100</v>
      </c>
      <c r="E58" s="160">
        <v>2.0699999999999998</v>
      </c>
      <c r="F58" s="14">
        <v>3.24</v>
      </c>
      <c r="G58" s="161">
        <v>9.43</v>
      </c>
      <c r="H58" s="15">
        <v>75.099999999999994</v>
      </c>
      <c r="I58" s="27" t="s">
        <v>174</v>
      </c>
      <c r="J58" s="2">
        <v>0.03</v>
      </c>
      <c r="K58" s="2">
        <v>17.16</v>
      </c>
      <c r="L58" s="2">
        <v>0</v>
      </c>
      <c r="M58" s="2">
        <v>20.65</v>
      </c>
      <c r="N58" s="2">
        <v>55.45</v>
      </c>
      <c r="O58" s="2">
        <v>40.14</v>
      </c>
      <c r="P58" s="2">
        <v>0.8</v>
      </c>
    </row>
    <row r="59" spans="1:16" ht="19.5" customHeight="1" x14ac:dyDescent="0.25">
      <c r="A59" s="125">
        <v>3</v>
      </c>
      <c r="B59" s="313" t="s">
        <v>156</v>
      </c>
      <c r="C59" s="314"/>
      <c r="D59" s="162" t="s">
        <v>158</v>
      </c>
      <c r="E59" s="162">
        <v>5.08</v>
      </c>
      <c r="F59" s="161">
        <v>4.5999999999999996</v>
      </c>
      <c r="G59" s="163">
        <v>0.28000000000000003</v>
      </c>
      <c r="H59" s="161">
        <v>63</v>
      </c>
      <c r="I59" s="27" t="s">
        <v>108</v>
      </c>
      <c r="J59" s="196">
        <v>0.03</v>
      </c>
      <c r="K59" s="196">
        <v>0</v>
      </c>
      <c r="L59" s="196">
        <v>100</v>
      </c>
      <c r="M59" s="196">
        <v>4.8</v>
      </c>
      <c r="N59" s="189">
        <v>22</v>
      </c>
      <c r="O59" s="196">
        <v>76.8</v>
      </c>
      <c r="P59" s="189">
        <v>1</v>
      </c>
    </row>
    <row r="60" spans="1:16" ht="15.75" customHeight="1" x14ac:dyDescent="0.25">
      <c r="A60" s="30">
        <v>4</v>
      </c>
      <c r="B60" s="284" t="s">
        <v>29</v>
      </c>
      <c r="C60" s="285"/>
      <c r="D60" s="162" t="s">
        <v>127</v>
      </c>
      <c r="E60" s="162">
        <v>0.13</v>
      </c>
      <c r="F60" s="14">
        <v>0.02</v>
      </c>
      <c r="G60" s="163">
        <v>15.2</v>
      </c>
      <c r="H60" s="15">
        <v>62</v>
      </c>
      <c r="I60" s="26" t="s">
        <v>82</v>
      </c>
      <c r="J60" s="2">
        <v>0</v>
      </c>
      <c r="K60" s="2">
        <v>2.83</v>
      </c>
      <c r="L60" s="2">
        <v>0</v>
      </c>
      <c r="M60" s="2">
        <v>2.4</v>
      </c>
      <c r="N60" s="2">
        <v>14.2</v>
      </c>
      <c r="O60" s="2">
        <v>4.4000000000000004</v>
      </c>
      <c r="P60" s="2">
        <v>0.36</v>
      </c>
    </row>
    <row r="61" spans="1:16" ht="15.75" customHeight="1" x14ac:dyDescent="0.25">
      <c r="A61" s="125">
        <v>5</v>
      </c>
      <c r="B61" s="312" t="s">
        <v>72</v>
      </c>
      <c r="C61" s="312"/>
      <c r="D61" s="168" t="s">
        <v>73</v>
      </c>
      <c r="E61" s="169">
        <v>0.08</v>
      </c>
      <c r="F61" s="157">
        <v>7.25</v>
      </c>
      <c r="G61" s="170">
        <v>0.13</v>
      </c>
      <c r="H61" s="158">
        <v>66</v>
      </c>
      <c r="I61" s="10" t="s">
        <v>133</v>
      </c>
      <c r="J61" s="201">
        <v>0</v>
      </c>
      <c r="K61" s="201">
        <v>0</v>
      </c>
      <c r="L61" s="101">
        <v>40</v>
      </c>
      <c r="M61" s="201">
        <v>0</v>
      </c>
      <c r="N61" s="201">
        <v>2.4</v>
      </c>
      <c r="O61" s="113">
        <v>3</v>
      </c>
      <c r="P61" s="201">
        <v>0.02</v>
      </c>
    </row>
    <row r="62" spans="1:16" ht="15.75" customHeight="1" x14ac:dyDescent="0.25">
      <c r="A62" s="30">
        <v>6</v>
      </c>
      <c r="B62" s="283" t="s">
        <v>30</v>
      </c>
      <c r="C62" s="283"/>
      <c r="D62" s="178">
        <v>40</v>
      </c>
      <c r="E62" s="179">
        <v>3.16</v>
      </c>
      <c r="F62" s="179">
        <v>0.4</v>
      </c>
      <c r="G62" s="180">
        <v>19.32</v>
      </c>
      <c r="H62" s="180">
        <v>93.52</v>
      </c>
      <c r="I62" s="181" t="s">
        <v>128</v>
      </c>
      <c r="J62" s="182">
        <v>0.04</v>
      </c>
      <c r="K62" s="182">
        <v>0</v>
      </c>
      <c r="L62" s="182">
        <v>0</v>
      </c>
      <c r="M62" s="182">
        <v>13.2</v>
      </c>
      <c r="N62" s="182">
        <v>9.1999999999999993</v>
      </c>
      <c r="O62" s="182">
        <v>34.799999999999997</v>
      </c>
      <c r="P62" s="201">
        <v>0.44</v>
      </c>
    </row>
    <row r="63" spans="1:16" ht="18" customHeight="1" x14ac:dyDescent="0.25">
      <c r="A63" s="30">
        <v>7</v>
      </c>
      <c r="B63" s="284" t="s">
        <v>245</v>
      </c>
      <c r="C63" s="285"/>
      <c r="D63" s="172" t="s">
        <v>124</v>
      </c>
      <c r="E63" s="158">
        <v>3.75</v>
      </c>
      <c r="F63" s="158">
        <v>5.9</v>
      </c>
      <c r="G63" s="161">
        <v>37.200000000000003</v>
      </c>
      <c r="H63" s="161">
        <v>218</v>
      </c>
      <c r="I63" s="10" t="s">
        <v>128</v>
      </c>
      <c r="J63" s="270">
        <v>0.01</v>
      </c>
      <c r="K63" s="270">
        <v>0</v>
      </c>
      <c r="L63" s="101">
        <v>0</v>
      </c>
      <c r="M63" s="101">
        <v>7</v>
      </c>
      <c r="N63" s="101">
        <v>14</v>
      </c>
      <c r="O63" s="101">
        <v>37.5</v>
      </c>
      <c r="P63" s="101">
        <v>0.45</v>
      </c>
    </row>
    <row r="64" spans="1:16" ht="15.75" x14ac:dyDescent="0.25">
      <c r="A64" s="33"/>
      <c r="B64" s="275" t="s">
        <v>32</v>
      </c>
      <c r="C64" s="275"/>
      <c r="D64" s="175" t="s">
        <v>175</v>
      </c>
      <c r="E64" s="166">
        <f>SUM(E57:E63)</f>
        <v>19.82</v>
      </c>
      <c r="F64" s="24">
        <f>SUM(F57:F63)</f>
        <v>36.96</v>
      </c>
      <c r="G64" s="167">
        <f>SUM(G57:G63)</f>
        <v>81.81</v>
      </c>
      <c r="H64" s="31">
        <f>SUM(H57:H63)</f>
        <v>741.62</v>
      </c>
      <c r="I64" s="32"/>
      <c r="J64" s="38">
        <f t="shared" ref="J64:P64" si="11">SUM(J57:J63)</f>
        <v>0.2</v>
      </c>
      <c r="K64" s="38">
        <f t="shared" si="11"/>
        <v>19.990000000000002</v>
      </c>
      <c r="L64" s="38">
        <f t="shared" si="11"/>
        <v>160</v>
      </c>
      <c r="M64" s="38">
        <f t="shared" si="11"/>
        <v>58.05</v>
      </c>
      <c r="N64" s="38">
        <f t="shared" si="11"/>
        <v>135.75</v>
      </c>
      <c r="O64" s="38">
        <f t="shared" si="11"/>
        <v>277.64</v>
      </c>
      <c r="P64" s="38">
        <f t="shared" si="11"/>
        <v>3.97</v>
      </c>
    </row>
    <row r="65" spans="1:16" ht="15.75" x14ac:dyDescent="0.25">
      <c r="A65" s="202"/>
      <c r="B65" s="288" t="s">
        <v>125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90"/>
    </row>
    <row r="66" spans="1:16" ht="15.75" x14ac:dyDescent="0.25">
      <c r="A66" s="12">
        <v>1</v>
      </c>
      <c r="B66" s="286" t="s">
        <v>132</v>
      </c>
      <c r="C66" s="287"/>
      <c r="D66" s="199">
        <v>200</v>
      </c>
      <c r="E66" s="45">
        <v>3</v>
      </c>
      <c r="F66" s="45">
        <v>1</v>
      </c>
      <c r="G66" s="45">
        <v>42</v>
      </c>
      <c r="H66" s="45"/>
      <c r="I66" s="88" t="s">
        <v>59</v>
      </c>
      <c r="J66" s="20">
        <v>0.08</v>
      </c>
      <c r="K66" s="102">
        <v>20</v>
      </c>
      <c r="L66" s="20">
        <v>0</v>
      </c>
      <c r="M66" s="102">
        <v>84</v>
      </c>
      <c r="N66" s="102">
        <v>16</v>
      </c>
      <c r="O66" s="102">
        <v>56</v>
      </c>
      <c r="P66" s="20">
        <v>1.2</v>
      </c>
    </row>
    <row r="67" spans="1:16" ht="15.75" x14ac:dyDescent="0.25">
      <c r="A67" s="272" t="s">
        <v>33</v>
      </c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4"/>
    </row>
    <row r="68" spans="1:16" ht="15.75" x14ac:dyDescent="0.25">
      <c r="A68" s="30">
        <v>1</v>
      </c>
      <c r="B68" s="283" t="s">
        <v>83</v>
      </c>
      <c r="C68" s="283"/>
      <c r="D68" s="172" t="s">
        <v>22</v>
      </c>
      <c r="E68" s="157">
        <v>0.47</v>
      </c>
      <c r="F68" s="157">
        <v>1.81</v>
      </c>
      <c r="G68" s="158">
        <v>2.64</v>
      </c>
      <c r="H68" s="158">
        <v>28.71</v>
      </c>
      <c r="I68" s="12" t="s">
        <v>84</v>
      </c>
      <c r="J68" s="259">
        <v>1.4999999999999999E-2</v>
      </c>
      <c r="K68" s="259">
        <v>9.8699999999999992</v>
      </c>
      <c r="L68" s="259">
        <v>0</v>
      </c>
      <c r="M68" s="259">
        <v>4.99</v>
      </c>
      <c r="N68" s="259">
        <v>9.59</v>
      </c>
      <c r="O68" s="259">
        <v>10.16</v>
      </c>
      <c r="P68" s="259">
        <v>0.17</v>
      </c>
    </row>
    <row r="69" spans="1:16" ht="31.5" customHeight="1" x14ac:dyDescent="0.25">
      <c r="A69" s="78">
        <v>2</v>
      </c>
      <c r="B69" s="312" t="s">
        <v>177</v>
      </c>
      <c r="C69" s="312"/>
      <c r="D69" s="165">
        <v>200</v>
      </c>
      <c r="E69" s="160">
        <v>1.76</v>
      </c>
      <c r="F69" s="14">
        <v>2.2200000000000002</v>
      </c>
      <c r="G69" s="161">
        <v>12.31</v>
      </c>
      <c r="H69" s="15">
        <v>84.8</v>
      </c>
      <c r="I69" s="76" t="s">
        <v>178</v>
      </c>
      <c r="J69" s="217">
        <v>0.1</v>
      </c>
      <c r="K69" s="2">
        <v>8.86</v>
      </c>
      <c r="L69" s="2">
        <v>0</v>
      </c>
      <c r="M69" s="2">
        <v>23.74</v>
      </c>
      <c r="N69" s="2">
        <v>23.76</v>
      </c>
      <c r="O69" s="2">
        <v>57.78</v>
      </c>
      <c r="P69" s="2">
        <v>0.92</v>
      </c>
    </row>
    <row r="70" spans="1:16" ht="33.75" customHeight="1" x14ac:dyDescent="0.25">
      <c r="A70" s="151">
        <v>3</v>
      </c>
      <c r="B70" s="291" t="s">
        <v>179</v>
      </c>
      <c r="C70" s="292"/>
      <c r="D70" s="216" t="s">
        <v>77</v>
      </c>
      <c r="E70" s="207">
        <v>17.13</v>
      </c>
      <c r="F70" s="207">
        <v>15</v>
      </c>
      <c r="G70" s="204">
        <v>2.94</v>
      </c>
      <c r="H70" s="204">
        <v>213</v>
      </c>
      <c r="I70" s="198" t="s">
        <v>109</v>
      </c>
      <c r="J70" s="209">
        <v>0.06</v>
      </c>
      <c r="K70" s="209">
        <v>3.54</v>
      </c>
      <c r="L70" s="209">
        <v>39.299999999999997</v>
      </c>
      <c r="M70" s="209">
        <v>6.42</v>
      </c>
      <c r="N70" s="209">
        <v>54.6</v>
      </c>
      <c r="O70" s="209">
        <v>102.9</v>
      </c>
      <c r="P70" s="209">
        <v>1.2</v>
      </c>
    </row>
    <row r="71" spans="1:16" ht="17.25" customHeight="1" x14ac:dyDescent="0.25">
      <c r="A71" s="12">
        <v>4</v>
      </c>
      <c r="B71" s="354" t="s">
        <v>110</v>
      </c>
      <c r="C71" s="354"/>
      <c r="D71" s="162">
        <v>150</v>
      </c>
      <c r="E71" s="162">
        <v>3.65</v>
      </c>
      <c r="F71" s="14">
        <v>5.37</v>
      </c>
      <c r="G71" s="163">
        <v>36.68</v>
      </c>
      <c r="H71" s="15">
        <v>209.7</v>
      </c>
      <c r="I71" s="26" t="s">
        <v>180</v>
      </c>
      <c r="J71" s="2">
        <v>0.03</v>
      </c>
      <c r="K71" s="2">
        <v>0</v>
      </c>
      <c r="L71" s="2">
        <v>0</v>
      </c>
      <c r="M71" s="2">
        <v>16.34</v>
      </c>
      <c r="N71" s="2">
        <v>1.37</v>
      </c>
      <c r="O71" s="2">
        <v>60.9</v>
      </c>
      <c r="P71" s="2">
        <v>0.53</v>
      </c>
    </row>
    <row r="72" spans="1:16" ht="15" customHeight="1" x14ac:dyDescent="0.25">
      <c r="A72" s="205">
        <v>5</v>
      </c>
      <c r="B72" s="280" t="s">
        <v>65</v>
      </c>
      <c r="C72" s="281"/>
      <c r="D72" s="206">
        <v>200</v>
      </c>
      <c r="E72" s="206">
        <v>0.66</v>
      </c>
      <c r="F72" s="207">
        <v>0.09</v>
      </c>
      <c r="G72" s="208">
        <v>32</v>
      </c>
      <c r="H72" s="204">
        <v>132.80000000000001</v>
      </c>
      <c r="I72" s="210" t="s">
        <v>66</v>
      </c>
      <c r="J72" s="209">
        <v>1.6E-2</v>
      </c>
      <c r="K72" s="209">
        <v>0.73</v>
      </c>
      <c r="L72" s="209">
        <v>0</v>
      </c>
      <c r="M72" s="209">
        <v>17.46</v>
      </c>
      <c r="N72" s="209">
        <v>32.479999999999997</v>
      </c>
      <c r="O72" s="209">
        <v>23.44</v>
      </c>
      <c r="P72" s="209">
        <v>0.7</v>
      </c>
    </row>
    <row r="73" spans="1:16" ht="15.75" customHeight="1" x14ac:dyDescent="0.25">
      <c r="A73" s="30">
        <v>6</v>
      </c>
      <c r="B73" s="284" t="s">
        <v>30</v>
      </c>
      <c r="C73" s="285"/>
      <c r="D73" s="172" t="s">
        <v>42</v>
      </c>
      <c r="E73" s="157">
        <v>1.58</v>
      </c>
      <c r="F73" s="157">
        <v>0.2</v>
      </c>
      <c r="G73" s="158">
        <v>9.66</v>
      </c>
      <c r="H73" s="158">
        <v>46.76</v>
      </c>
      <c r="I73" s="10" t="s">
        <v>128</v>
      </c>
      <c r="J73" s="201">
        <v>0.02</v>
      </c>
      <c r="K73" s="201">
        <v>0</v>
      </c>
      <c r="L73" s="201">
        <v>0</v>
      </c>
      <c r="M73" s="201">
        <v>3.3</v>
      </c>
      <c r="N73" s="201">
        <v>4.5999999999999996</v>
      </c>
      <c r="O73" s="201">
        <v>17.399999999999999</v>
      </c>
      <c r="P73" s="201">
        <v>0.22</v>
      </c>
    </row>
    <row r="74" spans="1:16" ht="15.75" customHeight="1" x14ac:dyDescent="0.25">
      <c r="A74" s="30">
        <v>7</v>
      </c>
      <c r="B74" s="284" t="s">
        <v>129</v>
      </c>
      <c r="C74" s="285"/>
      <c r="D74" s="172" t="s">
        <v>22</v>
      </c>
      <c r="E74" s="157">
        <v>1.68</v>
      </c>
      <c r="F74" s="157">
        <v>0.33</v>
      </c>
      <c r="G74" s="158">
        <v>14.82</v>
      </c>
      <c r="H74" s="158">
        <v>68.97</v>
      </c>
      <c r="I74" s="10" t="s">
        <v>128</v>
      </c>
      <c r="J74" s="259">
        <v>0.03</v>
      </c>
      <c r="K74" s="259">
        <v>0</v>
      </c>
      <c r="L74" s="259">
        <v>0</v>
      </c>
      <c r="M74" s="101">
        <v>7.5</v>
      </c>
      <c r="N74" s="101">
        <v>6.9</v>
      </c>
      <c r="O74" s="101">
        <v>31.8</v>
      </c>
      <c r="P74" s="259">
        <v>0.27</v>
      </c>
    </row>
    <row r="75" spans="1:16" ht="15.75" x14ac:dyDescent="0.25">
      <c r="A75" s="22"/>
      <c r="B75" s="275" t="s">
        <v>43</v>
      </c>
      <c r="C75" s="275"/>
      <c r="D75" s="166">
        <v>750</v>
      </c>
      <c r="E75" s="166">
        <f>SUM(E68:E74)</f>
        <v>26.93</v>
      </c>
      <c r="F75" s="166">
        <f t="shared" ref="F75:H75" si="12">SUM(F68:F74)</f>
        <v>25.02</v>
      </c>
      <c r="G75" s="166">
        <f t="shared" si="12"/>
        <v>111.04999999999998</v>
      </c>
      <c r="H75" s="166">
        <f t="shared" si="12"/>
        <v>784.74</v>
      </c>
      <c r="I75" s="77"/>
      <c r="J75" s="38">
        <f>SUM(J68:J74)</f>
        <v>0.27099999999999996</v>
      </c>
      <c r="K75" s="214">
        <f t="shared" ref="K75:P75" si="13">SUM(K68:K74)</f>
        <v>22.999999999999996</v>
      </c>
      <c r="L75" s="214">
        <f t="shared" si="13"/>
        <v>39.299999999999997</v>
      </c>
      <c r="M75" s="214">
        <f t="shared" si="13"/>
        <v>79.749999999999986</v>
      </c>
      <c r="N75" s="214">
        <f t="shared" si="13"/>
        <v>133.30000000000001</v>
      </c>
      <c r="O75" s="214">
        <f t="shared" si="13"/>
        <v>304.38</v>
      </c>
      <c r="P75" s="214">
        <f t="shared" si="13"/>
        <v>4.0100000000000007</v>
      </c>
    </row>
    <row r="76" spans="1:16" ht="15.75" x14ac:dyDescent="0.25">
      <c r="A76" s="33"/>
      <c r="B76" s="276" t="s">
        <v>68</v>
      </c>
      <c r="C76" s="276"/>
      <c r="D76" s="175" t="s">
        <v>223</v>
      </c>
      <c r="E76" s="167">
        <f>SUM(E75,E66,E64)</f>
        <v>49.75</v>
      </c>
      <c r="F76" s="167">
        <f t="shared" ref="F76:H76" si="14">SUM(F75,F66,F64)</f>
        <v>62.980000000000004</v>
      </c>
      <c r="G76" s="167">
        <f t="shared" si="14"/>
        <v>234.85999999999999</v>
      </c>
      <c r="H76" s="167">
        <f t="shared" si="14"/>
        <v>1526.3600000000001</v>
      </c>
      <c r="I76" s="32"/>
      <c r="J76" s="38">
        <f>SUM(J75,J66,J64)</f>
        <v>0.55099999999999993</v>
      </c>
      <c r="K76" s="214">
        <f t="shared" ref="K76:P76" si="15">SUM(K75,K66,K64)</f>
        <v>62.99</v>
      </c>
      <c r="L76" s="214">
        <f t="shared" si="15"/>
        <v>199.3</v>
      </c>
      <c r="M76" s="214">
        <f t="shared" si="15"/>
        <v>221.8</v>
      </c>
      <c r="N76" s="214">
        <f t="shared" si="15"/>
        <v>285.05</v>
      </c>
      <c r="O76" s="214">
        <f t="shared" si="15"/>
        <v>638.02</v>
      </c>
      <c r="P76" s="214">
        <f t="shared" si="15"/>
        <v>9.1800000000000015</v>
      </c>
    </row>
    <row r="77" spans="1:16" ht="15.75" x14ac:dyDescent="0.25">
      <c r="A77" s="311"/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</row>
    <row r="78" spans="1:16" ht="15.75" x14ac:dyDescent="0.25">
      <c r="A78" s="306" t="s">
        <v>1</v>
      </c>
      <c r="B78" s="307" t="s">
        <v>2</v>
      </c>
      <c r="C78" s="307"/>
      <c r="D78" s="307" t="s">
        <v>3</v>
      </c>
      <c r="E78" s="307" t="s">
        <v>4</v>
      </c>
      <c r="F78" s="307"/>
      <c r="G78" s="307"/>
      <c r="H78" s="308" t="s">
        <v>5</v>
      </c>
      <c r="I78" s="347" t="s">
        <v>6</v>
      </c>
      <c r="J78" s="327" t="s">
        <v>7</v>
      </c>
      <c r="K78" s="327"/>
      <c r="L78" s="327"/>
      <c r="M78" s="327" t="s">
        <v>8</v>
      </c>
      <c r="N78" s="327"/>
      <c r="O78" s="327"/>
      <c r="P78" s="327"/>
    </row>
    <row r="79" spans="1:16" ht="15.75" customHeight="1" x14ac:dyDescent="0.25">
      <c r="A79" s="306"/>
      <c r="B79" s="307"/>
      <c r="C79" s="307"/>
      <c r="D79" s="307"/>
      <c r="E79" s="149" t="s">
        <v>9</v>
      </c>
      <c r="F79" s="1" t="s">
        <v>10</v>
      </c>
      <c r="G79" s="149" t="s">
        <v>11</v>
      </c>
      <c r="H79" s="308"/>
      <c r="I79" s="347"/>
      <c r="J79" s="2" t="s">
        <v>12</v>
      </c>
      <c r="K79" s="2" t="s">
        <v>13</v>
      </c>
      <c r="L79" s="2" t="s">
        <v>14</v>
      </c>
      <c r="M79" s="2" t="s">
        <v>15</v>
      </c>
      <c r="N79" s="2" t="s">
        <v>16</v>
      </c>
      <c r="O79" s="2" t="s">
        <v>17</v>
      </c>
      <c r="P79" s="2" t="s">
        <v>18</v>
      </c>
    </row>
    <row r="80" spans="1:16" ht="15.75" x14ac:dyDescent="0.25">
      <c r="A80" s="1">
        <v>1</v>
      </c>
      <c r="B80" s="307">
        <v>2</v>
      </c>
      <c r="C80" s="307"/>
      <c r="D80" s="149">
        <v>3</v>
      </c>
      <c r="E80" s="149">
        <v>4</v>
      </c>
      <c r="F80" s="3">
        <v>5</v>
      </c>
      <c r="G80" s="149">
        <v>6</v>
      </c>
      <c r="H80" s="4" t="s">
        <v>19</v>
      </c>
      <c r="I80" s="5">
        <v>8</v>
      </c>
      <c r="J80" s="2">
        <v>9</v>
      </c>
      <c r="K80" s="2">
        <v>10</v>
      </c>
      <c r="L80" s="2">
        <v>11</v>
      </c>
      <c r="M80" s="2">
        <v>13</v>
      </c>
      <c r="N80" s="2">
        <v>14</v>
      </c>
      <c r="O80" s="2">
        <v>15</v>
      </c>
      <c r="P80" s="2">
        <v>16</v>
      </c>
    </row>
    <row r="81" spans="1:16" ht="15.75" x14ac:dyDescent="0.25">
      <c r="A81" s="309" t="s">
        <v>111</v>
      </c>
      <c r="B81" s="309"/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</row>
    <row r="82" spans="1:16" ht="15.75" x14ac:dyDescent="0.25">
      <c r="A82" s="282" t="s">
        <v>20</v>
      </c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</row>
    <row r="83" spans="1:16" ht="19.5" customHeight="1" x14ac:dyDescent="0.25">
      <c r="A83" s="30">
        <v>1</v>
      </c>
      <c r="B83" s="321" t="s">
        <v>112</v>
      </c>
      <c r="C83" s="321"/>
      <c r="D83" s="165" t="s">
        <v>181</v>
      </c>
      <c r="E83" s="160">
        <v>12.96</v>
      </c>
      <c r="F83" s="14">
        <v>12.48</v>
      </c>
      <c r="G83" s="161">
        <v>72.58</v>
      </c>
      <c r="H83" s="15">
        <v>454</v>
      </c>
      <c r="I83" s="76" t="s">
        <v>182</v>
      </c>
      <c r="J83" s="2">
        <v>0.24</v>
      </c>
      <c r="K83" s="2">
        <v>0.75</v>
      </c>
      <c r="L83" s="2">
        <v>32.5</v>
      </c>
      <c r="M83" s="2">
        <v>55.96</v>
      </c>
      <c r="N83" s="2">
        <v>188.98</v>
      </c>
      <c r="O83" s="189">
        <v>231</v>
      </c>
      <c r="P83" s="2">
        <v>2.14</v>
      </c>
    </row>
    <row r="84" spans="1:16" ht="15.75" customHeight="1" x14ac:dyDescent="0.25">
      <c r="A84" s="12">
        <v>2</v>
      </c>
      <c r="B84" s="320" t="s">
        <v>150</v>
      </c>
      <c r="C84" s="320"/>
      <c r="D84" s="176" t="s">
        <v>94</v>
      </c>
      <c r="E84" s="177">
        <v>3.17</v>
      </c>
      <c r="F84" s="177">
        <v>2.68</v>
      </c>
      <c r="G84" s="177">
        <v>15.95</v>
      </c>
      <c r="H84" s="161">
        <v>100.6</v>
      </c>
      <c r="I84" s="177" t="s">
        <v>153</v>
      </c>
      <c r="J84" s="203">
        <v>0.04</v>
      </c>
      <c r="K84" s="203">
        <v>1.3</v>
      </c>
      <c r="L84" s="189">
        <v>20</v>
      </c>
      <c r="M84" s="189">
        <v>14</v>
      </c>
      <c r="N84" s="203">
        <v>125.78</v>
      </c>
      <c r="O84" s="189">
        <v>90</v>
      </c>
      <c r="P84" s="203">
        <v>0.13</v>
      </c>
    </row>
    <row r="85" spans="1:16" ht="15.75" x14ac:dyDescent="0.25">
      <c r="A85" s="30">
        <v>3</v>
      </c>
      <c r="B85" s="348" t="s">
        <v>183</v>
      </c>
      <c r="C85" s="349"/>
      <c r="D85" s="171" t="s">
        <v>124</v>
      </c>
      <c r="E85" s="162">
        <v>4.0999999999999996</v>
      </c>
      <c r="F85" s="14">
        <v>2.5</v>
      </c>
      <c r="G85" s="163">
        <v>5.9</v>
      </c>
      <c r="H85" s="15">
        <v>57</v>
      </c>
      <c r="I85" s="5" t="s">
        <v>184</v>
      </c>
      <c r="J85" s="2">
        <v>0.04</v>
      </c>
      <c r="K85" s="2">
        <v>0.11</v>
      </c>
      <c r="L85" s="189">
        <v>59</v>
      </c>
      <c r="M85" s="2">
        <v>9.4499999999999993</v>
      </c>
      <c r="N85" s="2">
        <v>139.19999999999999</v>
      </c>
      <c r="O85" s="189">
        <v>96</v>
      </c>
      <c r="P85" s="2">
        <v>0.49</v>
      </c>
    </row>
    <row r="86" spans="1:16" ht="18" customHeight="1" x14ac:dyDescent="0.25">
      <c r="A86" s="125">
        <v>4</v>
      </c>
      <c r="B86" s="329" t="s">
        <v>137</v>
      </c>
      <c r="C86" s="330"/>
      <c r="D86" s="169">
        <v>100</v>
      </c>
      <c r="E86" s="169">
        <v>4.0999999999999996</v>
      </c>
      <c r="F86" s="157">
        <v>1.5</v>
      </c>
      <c r="G86" s="170">
        <v>5.9</v>
      </c>
      <c r="H86" s="158">
        <v>53.5</v>
      </c>
      <c r="I86" s="10" t="s">
        <v>128</v>
      </c>
      <c r="J86" s="114">
        <v>0.03</v>
      </c>
      <c r="K86" s="114">
        <v>0.6</v>
      </c>
      <c r="L86" s="115">
        <v>10</v>
      </c>
      <c r="M86" s="115">
        <v>15</v>
      </c>
      <c r="N86" s="115">
        <v>124</v>
      </c>
      <c r="O86" s="115">
        <v>95</v>
      </c>
      <c r="P86" s="114">
        <v>0.1</v>
      </c>
    </row>
    <row r="87" spans="1:16" ht="15.75" x14ac:dyDescent="0.25">
      <c r="A87" s="33"/>
      <c r="B87" s="275" t="s">
        <v>32</v>
      </c>
      <c r="C87" s="275"/>
      <c r="D87" s="166">
        <v>520</v>
      </c>
      <c r="E87" s="166">
        <f>SUM(E83:E86)</f>
        <v>24.330000000000005</v>
      </c>
      <c r="F87" s="166">
        <f t="shared" ref="F87:H87" si="16">SUM(F83:F86)</f>
        <v>19.16</v>
      </c>
      <c r="G87" s="166">
        <f t="shared" si="16"/>
        <v>100.33000000000001</v>
      </c>
      <c r="H87" s="166">
        <f t="shared" si="16"/>
        <v>665.1</v>
      </c>
      <c r="I87" s="32"/>
      <c r="J87" s="38">
        <f>SUM(J83:J86)</f>
        <v>0.35</v>
      </c>
      <c r="K87" s="200">
        <f t="shared" ref="K87:P87" si="17">SUM(K83:K86)</f>
        <v>2.76</v>
      </c>
      <c r="L87" s="200">
        <f t="shared" si="17"/>
        <v>121.5</v>
      </c>
      <c r="M87" s="200">
        <f t="shared" si="17"/>
        <v>94.410000000000011</v>
      </c>
      <c r="N87" s="200">
        <f t="shared" si="17"/>
        <v>577.96</v>
      </c>
      <c r="O87" s="200">
        <f t="shared" si="17"/>
        <v>512</v>
      </c>
      <c r="P87" s="200">
        <f t="shared" si="17"/>
        <v>2.86</v>
      </c>
    </row>
    <row r="88" spans="1:16" ht="15.75" customHeight="1" x14ac:dyDescent="0.25">
      <c r="A88" s="202"/>
      <c r="B88" s="288" t="s">
        <v>125</v>
      </c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90"/>
    </row>
    <row r="89" spans="1:16" ht="15.75" customHeight="1" x14ac:dyDescent="0.25">
      <c r="A89" s="12">
        <v>1</v>
      </c>
      <c r="B89" s="286" t="s">
        <v>58</v>
      </c>
      <c r="C89" s="287"/>
      <c r="D89" s="199">
        <v>200</v>
      </c>
      <c r="E89" s="45">
        <v>0.8</v>
      </c>
      <c r="F89" s="45">
        <v>0.8</v>
      </c>
      <c r="G89" s="45">
        <v>19.600000000000001</v>
      </c>
      <c r="H89" s="45"/>
      <c r="I89" s="88" t="s">
        <v>59</v>
      </c>
      <c r="J89" s="20">
        <v>0.06</v>
      </c>
      <c r="K89" s="102">
        <v>20</v>
      </c>
      <c r="L89" s="20">
        <v>0</v>
      </c>
      <c r="M89" s="102">
        <v>18</v>
      </c>
      <c r="N89" s="102">
        <v>32</v>
      </c>
      <c r="O89" s="102">
        <v>22</v>
      </c>
      <c r="P89" s="20">
        <v>2.2000000000000002</v>
      </c>
    </row>
    <row r="90" spans="1:16" ht="15.75" x14ac:dyDescent="0.25">
      <c r="A90" s="282" t="s">
        <v>189</v>
      </c>
      <c r="B90" s="282"/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</row>
    <row r="91" spans="1:16" ht="16.5" customHeight="1" x14ac:dyDescent="0.25">
      <c r="A91" s="30">
        <v>1</v>
      </c>
      <c r="B91" s="284" t="s">
        <v>139</v>
      </c>
      <c r="C91" s="285"/>
      <c r="D91" s="63" t="s">
        <v>22</v>
      </c>
      <c r="E91" s="64">
        <v>0.33</v>
      </c>
      <c r="F91" s="61">
        <v>0.06</v>
      </c>
      <c r="G91" s="65">
        <v>1.1399999999999999</v>
      </c>
      <c r="H91" s="62">
        <v>6.6</v>
      </c>
      <c r="I91" s="87" t="s">
        <v>35</v>
      </c>
      <c r="J91" s="212">
        <v>0.02</v>
      </c>
      <c r="K91" s="212">
        <v>5.25</v>
      </c>
      <c r="L91" s="212">
        <v>0</v>
      </c>
      <c r="M91" s="212">
        <v>6</v>
      </c>
      <c r="N91" s="212">
        <v>4.2</v>
      </c>
      <c r="O91" s="212">
        <v>7.8</v>
      </c>
      <c r="P91" s="212">
        <v>0.27</v>
      </c>
    </row>
    <row r="92" spans="1:16" ht="15.75" x14ac:dyDescent="0.25">
      <c r="A92" s="30">
        <v>2</v>
      </c>
      <c r="B92" s="355" t="s">
        <v>185</v>
      </c>
      <c r="C92" s="355"/>
      <c r="D92" s="160">
        <v>200</v>
      </c>
      <c r="E92" s="160">
        <v>2.85</v>
      </c>
      <c r="F92" s="14">
        <v>4.09</v>
      </c>
      <c r="G92" s="161">
        <v>11.33</v>
      </c>
      <c r="H92" s="15">
        <v>102.2</v>
      </c>
      <c r="I92" s="26" t="s">
        <v>186</v>
      </c>
      <c r="J92" s="2">
        <v>0.08</v>
      </c>
      <c r="K92" s="2">
        <v>5.36</v>
      </c>
      <c r="L92" s="2">
        <v>0</v>
      </c>
      <c r="M92" s="2">
        <v>27.56</v>
      </c>
      <c r="N92" s="2">
        <v>43.34</v>
      </c>
      <c r="O92" s="2">
        <v>79.599999999999994</v>
      </c>
      <c r="P92" s="2">
        <v>1.38</v>
      </c>
    </row>
    <row r="93" spans="1:16" ht="30.75" customHeight="1" x14ac:dyDescent="0.25">
      <c r="A93" s="12">
        <v>3</v>
      </c>
      <c r="B93" s="356" t="s">
        <v>187</v>
      </c>
      <c r="C93" s="357"/>
      <c r="D93" s="162" t="s">
        <v>77</v>
      </c>
      <c r="E93" s="162">
        <v>8.5399999999999991</v>
      </c>
      <c r="F93" s="14">
        <v>9.5500000000000007</v>
      </c>
      <c r="G93" s="163">
        <v>11.18</v>
      </c>
      <c r="H93" s="15">
        <v>164.73</v>
      </c>
      <c r="I93" s="26" t="s">
        <v>188</v>
      </c>
      <c r="J93" s="2">
        <v>0.05</v>
      </c>
      <c r="K93" s="2">
        <v>0.79</v>
      </c>
      <c r="L93" s="189">
        <v>37</v>
      </c>
      <c r="M93" s="189">
        <v>20</v>
      </c>
      <c r="N93" s="2">
        <v>30.49</v>
      </c>
      <c r="O93" s="2">
        <v>96.4</v>
      </c>
      <c r="P93" s="2">
        <v>0.95</v>
      </c>
    </row>
    <row r="94" spans="1:16" ht="15.75" customHeight="1" x14ac:dyDescent="0.25">
      <c r="A94" s="12">
        <v>4</v>
      </c>
      <c r="B94" s="284" t="s">
        <v>138</v>
      </c>
      <c r="C94" s="285"/>
      <c r="D94" s="162">
        <v>150</v>
      </c>
      <c r="E94" s="162">
        <v>4.58</v>
      </c>
      <c r="F94" s="116">
        <v>5</v>
      </c>
      <c r="G94" s="117">
        <v>20.52</v>
      </c>
      <c r="H94" s="161">
        <v>145.5</v>
      </c>
      <c r="I94" s="177" t="s">
        <v>140</v>
      </c>
      <c r="J94" s="211">
        <v>0.12</v>
      </c>
      <c r="K94" s="211">
        <v>0</v>
      </c>
      <c r="L94" s="211">
        <v>0</v>
      </c>
      <c r="M94" s="211">
        <v>72.03</v>
      </c>
      <c r="N94" s="211">
        <v>8.4499999999999993</v>
      </c>
      <c r="O94" s="211">
        <v>108.87</v>
      </c>
      <c r="P94" s="211">
        <v>2.42</v>
      </c>
    </row>
    <row r="95" spans="1:16" ht="15.75" x14ac:dyDescent="0.25">
      <c r="A95" s="30">
        <v>5</v>
      </c>
      <c r="B95" s="313" t="s">
        <v>141</v>
      </c>
      <c r="C95" s="314"/>
      <c r="D95" s="162">
        <v>200</v>
      </c>
      <c r="E95" s="162">
        <v>0.16</v>
      </c>
      <c r="F95" s="160">
        <v>0.16</v>
      </c>
      <c r="G95" s="163">
        <v>27.88</v>
      </c>
      <c r="H95" s="161">
        <v>114.6</v>
      </c>
      <c r="I95" s="177" t="s">
        <v>54</v>
      </c>
      <c r="J95" s="203">
        <v>0.01</v>
      </c>
      <c r="K95" s="203">
        <v>0.9</v>
      </c>
      <c r="L95" s="203">
        <v>0</v>
      </c>
      <c r="M95" s="203">
        <v>5.14</v>
      </c>
      <c r="N95" s="203">
        <v>14.18</v>
      </c>
      <c r="O95" s="203">
        <v>4.4000000000000004</v>
      </c>
      <c r="P95" s="203">
        <v>0.95</v>
      </c>
    </row>
    <row r="96" spans="1:16" ht="15.75" customHeight="1" x14ac:dyDescent="0.25">
      <c r="A96" s="30">
        <v>6</v>
      </c>
      <c r="B96" s="284" t="s">
        <v>30</v>
      </c>
      <c r="C96" s="285"/>
      <c r="D96" s="172" t="s">
        <v>42</v>
      </c>
      <c r="E96" s="157">
        <v>1.58</v>
      </c>
      <c r="F96" s="157">
        <v>0.2</v>
      </c>
      <c r="G96" s="158">
        <v>9.66</v>
      </c>
      <c r="H96" s="158">
        <v>46.76</v>
      </c>
      <c r="I96" s="10" t="s">
        <v>128</v>
      </c>
      <c r="J96" s="201">
        <v>0.02</v>
      </c>
      <c r="K96" s="201">
        <v>0</v>
      </c>
      <c r="L96" s="201">
        <v>0</v>
      </c>
      <c r="M96" s="201">
        <v>3.3</v>
      </c>
      <c r="N96" s="201">
        <v>4.5999999999999996</v>
      </c>
      <c r="O96" s="201">
        <v>17.399999999999999</v>
      </c>
      <c r="P96" s="201">
        <v>0.22</v>
      </c>
    </row>
    <row r="97" spans="1:16" ht="15" customHeight="1" x14ac:dyDescent="0.25">
      <c r="A97" s="205">
        <v>7</v>
      </c>
      <c r="B97" s="313" t="s">
        <v>129</v>
      </c>
      <c r="C97" s="314"/>
      <c r="D97" s="172" t="s">
        <v>22</v>
      </c>
      <c r="E97" s="157">
        <v>1.68</v>
      </c>
      <c r="F97" s="157">
        <v>0.33</v>
      </c>
      <c r="G97" s="158">
        <v>14.82</v>
      </c>
      <c r="H97" s="158">
        <v>68.97</v>
      </c>
      <c r="I97" s="10" t="s">
        <v>128</v>
      </c>
      <c r="J97" s="259">
        <v>0.03</v>
      </c>
      <c r="K97" s="259">
        <v>0</v>
      </c>
      <c r="L97" s="259">
        <v>0</v>
      </c>
      <c r="M97" s="101">
        <v>7.5</v>
      </c>
      <c r="N97" s="101">
        <v>6.9</v>
      </c>
      <c r="O97" s="101">
        <v>31.8</v>
      </c>
      <c r="P97" s="259">
        <v>0.27</v>
      </c>
    </row>
    <row r="98" spans="1:16" ht="15.75" x14ac:dyDescent="0.25">
      <c r="A98" s="22"/>
      <c r="B98" s="275" t="s">
        <v>43</v>
      </c>
      <c r="C98" s="275"/>
      <c r="D98" s="166">
        <v>750</v>
      </c>
      <c r="E98" s="166">
        <f>SUM(E91:E97)</f>
        <v>19.72</v>
      </c>
      <c r="F98" s="166">
        <f t="shared" ref="F98:H98" si="18">SUM(F91:F97)</f>
        <v>19.389999999999997</v>
      </c>
      <c r="G98" s="166">
        <f t="shared" si="18"/>
        <v>96.53</v>
      </c>
      <c r="H98" s="166">
        <f t="shared" si="18"/>
        <v>649.36</v>
      </c>
      <c r="I98" s="77"/>
      <c r="J98" s="38">
        <f>SUM(J91:J97)</f>
        <v>0.33000000000000007</v>
      </c>
      <c r="K98" s="214">
        <f t="shared" ref="K98:P98" si="19">SUM(K91:K97)</f>
        <v>12.299999999999999</v>
      </c>
      <c r="L98" s="214">
        <f t="shared" si="19"/>
        <v>37</v>
      </c>
      <c r="M98" s="214">
        <f t="shared" si="19"/>
        <v>141.53</v>
      </c>
      <c r="N98" s="214">
        <f t="shared" si="19"/>
        <v>112.16</v>
      </c>
      <c r="O98" s="214">
        <f t="shared" si="19"/>
        <v>346.27</v>
      </c>
      <c r="P98" s="214">
        <f t="shared" si="19"/>
        <v>6.4599999999999991</v>
      </c>
    </row>
    <row r="99" spans="1:16" ht="15.75" x14ac:dyDescent="0.25">
      <c r="A99" s="33"/>
      <c r="B99" s="276" t="s">
        <v>81</v>
      </c>
      <c r="C99" s="276"/>
      <c r="D99" s="166">
        <v>1470</v>
      </c>
      <c r="E99" s="167">
        <f>SUM(E98,E89,E87)</f>
        <v>44.850000000000009</v>
      </c>
      <c r="F99" s="167">
        <f t="shared" ref="F99:H99" si="20">SUM(F98,F89,F87)</f>
        <v>39.349999999999994</v>
      </c>
      <c r="G99" s="167">
        <f t="shared" si="20"/>
        <v>216.46</v>
      </c>
      <c r="H99" s="167">
        <f t="shared" si="20"/>
        <v>1314.46</v>
      </c>
      <c r="I99" s="32"/>
      <c r="J99" s="38">
        <f>SUM(J98,J89,J87)</f>
        <v>0.74</v>
      </c>
      <c r="K99" s="214">
        <f t="shared" ref="K99:P99" si="21">SUM(K98,K89,K87)</f>
        <v>35.059999999999995</v>
      </c>
      <c r="L99" s="214">
        <f t="shared" si="21"/>
        <v>158.5</v>
      </c>
      <c r="M99" s="214">
        <f t="shared" si="21"/>
        <v>253.94</v>
      </c>
      <c r="N99" s="214">
        <f t="shared" si="21"/>
        <v>722.12</v>
      </c>
      <c r="O99" s="214">
        <f t="shared" si="21"/>
        <v>880.27</v>
      </c>
      <c r="P99" s="214">
        <f t="shared" si="21"/>
        <v>11.52</v>
      </c>
    </row>
    <row r="100" spans="1:16" ht="15.75" x14ac:dyDescent="0.25">
      <c r="A100" s="311">
        <v>4</v>
      </c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</row>
    <row r="101" spans="1:16" ht="15.75" x14ac:dyDescent="0.25">
      <c r="A101" s="306" t="s">
        <v>1</v>
      </c>
      <c r="B101" s="307" t="s">
        <v>2</v>
      </c>
      <c r="C101" s="307"/>
      <c r="D101" s="307" t="s">
        <v>3</v>
      </c>
      <c r="E101" s="307" t="s">
        <v>4</v>
      </c>
      <c r="F101" s="307"/>
      <c r="G101" s="307"/>
      <c r="H101" s="308" t="s">
        <v>5</v>
      </c>
      <c r="I101" s="347" t="s">
        <v>6</v>
      </c>
      <c r="J101" s="327" t="s">
        <v>7</v>
      </c>
      <c r="K101" s="327"/>
      <c r="L101" s="327"/>
      <c r="M101" s="327" t="s">
        <v>8</v>
      </c>
      <c r="N101" s="327"/>
      <c r="O101" s="327"/>
      <c r="P101" s="327"/>
    </row>
    <row r="102" spans="1:16" ht="15.75" customHeight="1" x14ac:dyDescent="0.25">
      <c r="A102" s="306"/>
      <c r="B102" s="307"/>
      <c r="C102" s="307"/>
      <c r="D102" s="307"/>
      <c r="E102" s="149" t="s">
        <v>9</v>
      </c>
      <c r="F102" s="1" t="s">
        <v>10</v>
      </c>
      <c r="G102" s="149" t="s">
        <v>11</v>
      </c>
      <c r="H102" s="308"/>
      <c r="I102" s="347"/>
      <c r="J102" s="2" t="s">
        <v>12</v>
      </c>
      <c r="K102" s="2" t="s">
        <v>13</v>
      </c>
      <c r="L102" s="2" t="s">
        <v>14</v>
      </c>
      <c r="M102" s="2" t="s">
        <v>15</v>
      </c>
      <c r="N102" s="2" t="s">
        <v>16</v>
      </c>
      <c r="O102" s="2" t="s">
        <v>17</v>
      </c>
      <c r="P102" s="2" t="s">
        <v>18</v>
      </c>
    </row>
    <row r="103" spans="1:16" ht="15.75" x14ac:dyDescent="0.25">
      <c r="A103" s="1">
        <v>1</v>
      </c>
      <c r="B103" s="307">
        <v>2</v>
      </c>
      <c r="C103" s="307"/>
      <c r="D103" s="149">
        <v>3</v>
      </c>
      <c r="E103" s="149">
        <v>4</v>
      </c>
      <c r="F103" s="3">
        <v>5</v>
      </c>
      <c r="G103" s="149">
        <v>6</v>
      </c>
      <c r="H103" s="4" t="s">
        <v>19</v>
      </c>
      <c r="I103" s="5">
        <v>8</v>
      </c>
      <c r="J103" s="2">
        <v>9</v>
      </c>
      <c r="K103" s="2">
        <v>10</v>
      </c>
      <c r="L103" s="2">
        <v>11</v>
      </c>
      <c r="M103" s="2">
        <v>13</v>
      </c>
      <c r="N103" s="2">
        <v>14</v>
      </c>
      <c r="O103" s="2">
        <v>15</v>
      </c>
      <c r="P103" s="2">
        <v>16</v>
      </c>
    </row>
    <row r="104" spans="1:16" ht="15.75" x14ac:dyDescent="0.25">
      <c r="A104" s="309" t="s">
        <v>113</v>
      </c>
      <c r="B104" s="309"/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</row>
    <row r="105" spans="1:16" ht="15.75" x14ac:dyDescent="0.25">
      <c r="A105" s="282" t="s">
        <v>20</v>
      </c>
      <c r="B105" s="282"/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</row>
    <row r="106" spans="1:16" ht="18" customHeight="1" x14ac:dyDescent="0.25">
      <c r="A106" s="6">
        <v>1</v>
      </c>
      <c r="B106" s="284" t="s">
        <v>114</v>
      </c>
      <c r="C106" s="349"/>
      <c r="D106" s="168" t="s">
        <v>48</v>
      </c>
      <c r="E106" s="169">
        <v>1.42</v>
      </c>
      <c r="F106" s="17">
        <v>0.06</v>
      </c>
      <c r="G106" s="169">
        <v>13.72</v>
      </c>
      <c r="H106" s="17">
        <v>111.2</v>
      </c>
      <c r="I106" s="17" t="s">
        <v>115</v>
      </c>
      <c r="J106" s="17">
        <v>0.02</v>
      </c>
      <c r="K106" s="17">
        <v>3.4</v>
      </c>
      <c r="L106" s="17">
        <v>0</v>
      </c>
      <c r="M106" s="17">
        <v>18.079999999999998</v>
      </c>
      <c r="N106" s="17">
        <v>35.53</v>
      </c>
      <c r="O106" s="17">
        <v>36.549999999999997</v>
      </c>
      <c r="P106" s="17">
        <v>1.02</v>
      </c>
    </row>
    <row r="107" spans="1:16" ht="16.5" customHeight="1" x14ac:dyDescent="0.25">
      <c r="A107" s="30">
        <v>2</v>
      </c>
      <c r="B107" s="316" t="s">
        <v>190</v>
      </c>
      <c r="C107" s="317"/>
      <c r="D107" s="160" t="s">
        <v>24</v>
      </c>
      <c r="E107" s="160">
        <v>10.6</v>
      </c>
      <c r="F107" s="14">
        <v>12.97</v>
      </c>
      <c r="G107" s="161">
        <v>12.8</v>
      </c>
      <c r="H107" s="15">
        <v>210.73</v>
      </c>
      <c r="I107" s="26" t="s">
        <v>193</v>
      </c>
      <c r="J107" s="2">
        <v>0.05</v>
      </c>
      <c r="K107" s="2">
        <v>0.28000000000000003</v>
      </c>
      <c r="L107" s="2">
        <v>39.04</v>
      </c>
      <c r="M107" s="2">
        <v>33.04</v>
      </c>
      <c r="N107" s="2">
        <v>39.619999999999997</v>
      </c>
      <c r="O107" s="2">
        <v>143.97</v>
      </c>
      <c r="P107" s="2">
        <v>1.26</v>
      </c>
    </row>
    <row r="108" spans="1:16" ht="18" customHeight="1" x14ac:dyDescent="0.25">
      <c r="A108" s="30">
        <v>3</v>
      </c>
      <c r="B108" s="316" t="s">
        <v>79</v>
      </c>
      <c r="C108" s="317"/>
      <c r="D108" s="159" t="s">
        <v>27</v>
      </c>
      <c r="E108" s="160">
        <v>2.86</v>
      </c>
      <c r="F108" s="14">
        <v>4.3</v>
      </c>
      <c r="G108" s="161">
        <v>23</v>
      </c>
      <c r="H108" s="15">
        <v>142.35</v>
      </c>
      <c r="I108" s="26" t="s">
        <v>192</v>
      </c>
      <c r="J108" s="2">
        <v>0.15</v>
      </c>
      <c r="K108" s="2">
        <v>21</v>
      </c>
      <c r="L108" s="2">
        <v>0</v>
      </c>
      <c r="M108" s="2">
        <v>29.3</v>
      </c>
      <c r="N108" s="2">
        <v>9.76</v>
      </c>
      <c r="O108" s="2">
        <v>79.7</v>
      </c>
      <c r="P108" s="2">
        <v>1.1599999999999999</v>
      </c>
    </row>
    <row r="109" spans="1:16" ht="15.75" customHeight="1" x14ac:dyDescent="0.25">
      <c r="A109" s="30">
        <v>4</v>
      </c>
      <c r="B109" s="284" t="s">
        <v>71</v>
      </c>
      <c r="C109" s="285"/>
      <c r="D109" s="160" t="s">
        <v>102</v>
      </c>
      <c r="E109" s="160">
        <v>7.0000000000000007E-2</v>
      </c>
      <c r="F109" s="160">
        <v>0.02</v>
      </c>
      <c r="G109" s="161">
        <v>15</v>
      </c>
      <c r="H109" s="161">
        <v>60</v>
      </c>
      <c r="I109" s="177" t="s">
        <v>116</v>
      </c>
      <c r="J109" s="211">
        <v>0</v>
      </c>
      <c r="K109" s="211">
        <v>0.03</v>
      </c>
      <c r="L109" s="211">
        <v>0</v>
      </c>
      <c r="M109" s="211">
        <v>1.4</v>
      </c>
      <c r="N109" s="211">
        <v>11.1</v>
      </c>
      <c r="O109" s="2">
        <v>2.8</v>
      </c>
      <c r="P109" s="2">
        <v>0.28000000000000003</v>
      </c>
    </row>
    <row r="110" spans="1:16" ht="15.75" customHeight="1" x14ac:dyDescent="0.25">
      <c r="A110" s="125">
        <v>5</v>
      </c>
      <c r="B110" s="312" t="s">
        <v>72</v>
      </c>
      <c r="C110" s="312"/>
      <c r="D110" s="168" t="s">
        <v>73</v>
      </c>
      <c r="E110" s="169">
        <v>0.08</v>
      </c>
      <c r="F110" s="157">
        <v>7.25</v>
      </c>
      <c r="G110" s="170">
        <v>0.13</v>
      </c>
      <c r="H110" s="158">
        <v>66</v>
      </c>
      <c r="I110" s="10" t="s">
        <v>133</v>
      </c>
      <c r="J110" s="212">
        <v>0</v>
      </c>
      <c r="K110" s="212">
        <v>0</v>
      </c>
      <c r="L110" s="101">
        <v>40</v>
      </c>
      <c r="M110" s="212">
        <v>0</v>
      </c>
      <c r="N110" s="212">
        <v>2.4</v>
      </c>
      <c r="O110" s="113">
        <v>3</v>
      </c>
      <c r="P110" s="212">
        <v>0.02</v>
      </c>
    </row>
    <row r="111" spans="1:16" ht="15.75" customHeight="1" x14ac:dyDescent="0.25">
      <c r="A111" s="30">
        <v>6</v>
      </c>
      <c r="B111" s="283" t="s">
        <v>30</v>
      </c>
      <c r="C111" s="283"/>
      <c r="D111" s="178">
        <v>40</v>
      </c>
      <c r="E111" s="179">
        <v>3.16</v>
      </c>
      <c r="F111" s="179">
        <v>0.4</v>
      </c>
      <c r="G111" s="180">
        <v>19.32</v>
      </c>
      <c r="H111" s="180">
        <v>93.52</v>
      </c>
      <c r="I111" s="181" t="s">
        <v>128</v>
      </c>
      <c r="J111" s="182">
        <v>0.04</v>
      </c>
      <c r="K111" s="182">
        <v>0</v>
      </c>
      <c r="L111" s="182">
        <v>0</v>
      </c>
      <c r="M111" s="182">
        <v>13.2</v>
      </c>
      <c r="N111" s="182">
        <v>9.1999999999999993</v>
      </c>
      <c r="O111" s="182">
        <v>34.799999999999997</v>
      </c>
      <c r="P111" s="212">
        <v>0.44</v>
      </c>
    </row>
    <row r="112" spans="1:16" ht="15.75" x14ac:dyDescent="0.25">
      <c r="A112" s="30"/>
      <c r="B112" s="275" t="s">
        <v>32</v>
      </c>
      <c r="C112" s="275"/>
      <c r="D112" s="175" t="s">
        <v>191</v>
      </c>
      <c r="E112" s="166">
        <f>SUM(E106:E111)</f>
        <v>18.189999999999998</v>
      </c>
      <c r="F112" s="166">
        <f t="shared" ref="F112:H112" si="22">SUM(F106:F111)</f>
        <v>25</v>
      </c>
      <c r="G112" s="166">
        <f t="shared" si="22"/>
        <v>83.97</v>
      </c>
      <c r="H112" s="166">
        <f t="shared" si="22"/>
        <v>683.8</v>
      </c>
      <c r="I112" s="32"/>
      <c r="J112" s="38">
        <f>SUM(J106:J111)</f>
        <v>0.26</v>
      </c>
      <c r="K112" s="214">
        <f t="shared" ref="K112:P112" si="23">SUM(K106:K111)</f>
        <v>24.71</v>
      </c>
      <c r="L112" s="214">
        <f t="shared" si="23"/>
        <v>79.039999999999992</v>
      </c>
      <c r="M112" s="214">
        <f t="shared" si="23"/>
        <v>95.02000000000001</v>
      </c>
      <c r="N112" s="214">
        <f t="shared" si="23"/>
        <v>107.61000000000001</v>
      </c>
      <c r="O112" s="214">
        <f t="shared" si="23"/>
        <v>300.82</v>
      </c>
      <c r="P112" s="214">
        <f t="shared" si="23"/>
        <v>4.1800000000000006</v>
      </c>
    </row>
    <row r="113" spans="1:16" ht="15.75" x14ac:dyDescent="0.25">
      <c r="A113" s="125"/>
      <c r="B113" s="288" t="s">
        <v>125</v>
      </c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90"/>
    </row>
    <row r="114" spans="1:16" ht="15.75" x14ac:dyDescent="0.25">
      <c r="A114" s="125">
        <v>1</v>
      </c>
      <c r="B114" s="286" t="s">
        <v>132</v>
      </c>
      <c r="C114" s="287"/>
      <c r="D114" s="213">
        <v>200</v>
      </c>
      <c r="E114" s="45">
        <v>3</v>
      </c>
      <c r="F114" s="45">
        <v>1</v>
      </c>
      <c r="G114" s="45">
        <v>42</v>
      </c>
      <c r="H114" s="45"/>
      <c r="I114" s="88" t="s">
        <v>59</v>
      </c>
      <c r="J114" s="20">
        <v>0.08</v>
      </c>
      <c r="K114" s="102">
        <v>20</v>
      </c>
      <c r="L114" s="20">
        <v>0</v>
      </c>
      <c r="M114" s="102">
        <v>84</v>
      </c>
      <c r="N114" s="102">
        <v>16</v>
      </c>
      <c r="O114" s="102">
        <v>56</v>
      </c>
      <c r="P114" s="20">
        <v>1.2</v>
      </c>
    </row>
    <row r="115" spans="1:16" ht="15.75" x14ac:dyDescent="0.25">
      <c r="A115" s="282" t="s">
        <v>33</v>
      </c>
      <c r="B115" s="282"/>
      <c r="C115" s="282"/>
      <c r="D115" s="282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</row>
    <row r="116" spans="1:16" ht="33" customHeight="1" x14ac:dyDescent="0.25">
      <c r="A116" s="157">
        <v>1</v>
      </c>
      <c r="B116" s="312" t="s">
        <v>21</v>
      </c>
      <c r="C116" s="312"/>
      <c r="D116" s="75" t="s">
        <v>22</v>
      </c>
      <c r="E116" s="61">
        <v>0.21</v>
      </c>
      <c r="F116" s="61">
        <v>0.03</v>
      </c>
      <c r="G116" s="62">
        <v>0.56999999999999995</v>
      </c>
      <c r="H116" s="62">
        <v>3.6</v>
      </c>
      <c r="I116" s="10" t="s">
        <v>35</v>
      </c>
      <c r="J116" s="219">
        <v>0.01</v>
      </c>
      <c r="K116" s="219">
        <v>1.47</v>
      </c>
      <c r="L116" s="219">
        <v>0</v>
      </c>
      <c r="M116" s="219">
        <v>4.2</v>
      </c>
      <c r="N116" s="219">
        <v>5.0999999999999996</v>
      </c>
      <c r="O116" s="219">
        <v>9</v>
      </c>
      <c r="P116" s="219">
        <v>0.15</v>
      </c>
    </row>
    <row r="117" spans="1:16" ht="30" customHeight="1" x14ac:dyDescent="0.25">
      <c r="A117" s="30">
        <v>2</v>
      </c>
      <c r="B117" s="351" t="s">
        <v>194</v>
      </c>
      <c r="C117" s="351"/>
      <c r="D117" s="160">
        <v>200</v>
      </c>
      <c r="E117" s="160">
        <v>1.58</v>
      </c>
      <c r="F117" s="14">
        <v>2.17</v>
      </c>
      <c r="G117" s="161">
        <v>9.69</v>
      </c>
      <c r="H117" s="15">
        <v>68.599999999999994</v>
      </c>
      <c r="I117" s="26" t="s">
        <v>196</v>
      </c>
      <c r="J117" s="2">
        <v>7.0000000000000007E-2</v>
      </c>
      <c r="K117" s="2">
        <v>6.6</v>
      </c>
      <c r="L117" s="2">
        <v>0</v>
      </c>
      <c r="M117" s="2">
        <v>18.22</v>
      </c>
      <c r="N117" s="2">
        <v>21.36</v>
      </c>
      <c r="O117" s="2">
        <v>44.78</v>
      </c>
      <c r="P117" s="2">
        <v>0.7</v>
      </c>
    </row>
    <row r="118" spans="1:16" ht="18" customHeight="1" x14ac:dyDescent="0.25">
      <c r="A118" s="79">
        <v>3</v>
      </c>
      <c r="B118" s="322" t="s">
        <v>117</v>
      </c>
      <c r="C118" s="323"/>
      <c r="D118" s="171" t="s">
        <v>52</v>
      </c>
      <c r="E118" s="160">
        <v>21.28</v>
      </c>
      <c r="F118" s="14">
        <v>32.340000000000003</v>
      </c>
      <c r="G118" s="161">
        <v>7.17</v>
      </c>
      <c r="H118" s="15">
        <v>406</v>
      </c>
      <c r="I118" s="76" t="s">
        <v>195</v>
      </c>
      <c r="J118" s="2">
        <v>7.0000000000000007E-2</v>
      </c>
      <c r="K118" s="2">
        <v>1.04</v>
      </c>
      <c r="L118" s="2">
        <v>45.92</v>
      </c>
      <c r="M118" s="2">
        <v>31.43</v>
      </c>
      <c r="N118" s="2">
        <v>60.65</v>
      </c>
      <c r="O118" s="2">
        <v>239.6</v>
      </c>
      <c r="P118" s="2">
        <v>3.36</v>
      </c>
    </row>
    <row r="119" spans="1:16" ht="15" customHeight="1" x14ac:dyDescent="0.25">
      <c r="A119" s="79">
        <v>4</v>
      </c>
      <c r="B119" s="348" t="s">
        <v>197</v>
      </c>
      <c r="C119" s="349"/>
      <c r="D119" s="165">
        <v>150</v>
      </c>
      <c r="E119" s="160">
        <v>5.52</v>
      </c>
      <c r="F119" s="160">
        <v>4.5199999999999996</v>
      </c>
      <c r="G119" s="161">
        <v>26.45</v>
      </c>
      <c r="H119" s="161">
        <v>168.45</v>
      </c>
      <c r="I119" s="76" t="s">
        <v>99</v>
      </c>
      <c r="J119" s="220">
        <v>0.06</v>
      </c>
      <c r="K119" s="220">
        <v>0</v>
      </c>
      <c r="L119" s="220">
        <v>0</v>
      </c>
      <c r="M119" s="220">
        <v>21.12</v>
      </c>
      <c r="N119" s="220">
        <v>4.8600000000000003</v>
      </c>
      <c r="O119" s="220">
        <v>37.17</v>
      </c>
      <c r="P119" s="220">
        <v>1.1000000000000001</v>
      </c>
    </row>
    <row r="120" spans="1:16" ht="18.75" customHeight="1" x14ac:dyDescent="0.25">
      <c r="A120" s="215">
        <v>5</v>
      </c>
      <c r="B120" s="280" t="s">
        <v>65</v>
      </c>
      <c r="C120" s="281"/>
      <c r="D120" s="206">
        <v>200</v>
      </c>
      <c r="E120" s="206">
        <v>0.66</v>
      </c>
      <c r="F120" s="207">
        <v>0.09</v>
      </c>
      <c r="G120" s="208">
        <v>32</v>
      </c>
      <c r="H120" s="204">
        <v>132.80000000000001</v>
      </c>
      <c r="I120" s="210" t="s">
        <v>66</v>
      </c>
      <c r="J120" s="209">
        <v>1.6E-2</v>
      </c>
      <c r="K120" s="209">
        <v>0.73</v>
      </c>
      <c r="L120" s="209">
        <v>0</v>
      </c>
      <c r="M120" s="209">
        <v>17.46</v>
      </c>
      <c r="N120" s="209">
        <v>32.479999999999997</v>
      </c>
      <c r="O120" s="209">
        <v>23.44</v>
      </c>
      <c r="P120" s="209">
        <v>0.7</v>
      </c>
    </row>
    <row r="121" spans="1:16" ht="15.75" customHeight="1" x14ac:dyDescent="0.25">
      <c r="A121" s="30">
        <v>6</v>
      </c>
      <c r="B121" s="284" t="s">
        <v>30</v>
      </c>
      <c r="C121" s="285"/>
      <c r="D121" s="172" t="s">
        <v>42</v>
      </c>
      <c r="E121" s="157">
        <v>1.58</v>
      </c>
      <c r="F121" s="157">
        <v>0.2</v>
      </c>
      <c r="G121" s="158">
        <v>9.66</v>
      </c>
      <c r="H121" s="158">
        <v>46.76</v>
      </c>
      <c r="I121" s="10" t="s">
        <v>128</v>
      </c>
      <c r="J121" s="219">
        <v>0.02</v>
      </c>
      <c r="K121" s="219">
        <v>0</v>
      </c>
      <c r="L121" s="219">
        <v>0</v>
      </c>
      <c r="M121" s="219">
        <v>3.3</v>
      </c>
      <c r="N121" s="219">
        <v>4.5999999999999996</v>
      </c>
      <c r="O121" s="219">
        <v>17.399999999999999</v>
      </c>
      <c r="P121" s="219">
        <v>0.22</v>
      </c>
    </row>
    <row r="122" spans="1:16" ht="15.75" customHeight="1" x14ac:dyDescent="0.25">
      <c r="A122" s="30">
        <v>7</v>
      </c>
      <c r="B122" s="284" t="s">
        <v>129</v>
      </c>
      <c r="C122" s="285"/>
      <c r="D122" s="172" t="s">
        <v>22</v>
      </c>
      <c r="E122" s="157">
        <v>1.68</v>
      </c>
      <c r="F122" s="157">
        <v>0.33</v>
      </c>
      <c r="G122" s="158">
        <v>14.82</v>
      </c>
      <c r="H122" s="158">
        <v>68.97</v>
      </c>
      <c r="I122" s="10" t="s">
        <v>128</v>
      </c>
      <c r="J122" s="259">
        <v>0.03</v>
      </c>
      <c r="K122" s="259">
        <v>0</v>
      </c>
      <c r="L122" s="259">
        <v>0</v>
      </c>
      <c r="M122" s="101">
        <v>7.5</v>
      </c>
      <c r="N122" s="101">
        <v>6.9</v>
      </c>
      <c r="O122" s="101">
        <v>31.8</v>
      </c>
      <c r="P122" s="259">
        <v>0.27</v>
      </c>
    </row>
    <row r="123" spans="1:16" ht="15.75" x14ac:dyDescent="0.25">
      <c r="A123" s="22"/>
      <c r="B123" s="276" t="s">
        <v>43</v>
      </c>
      <c r="C123" s="276"/>
      <c r="D123" s="166">
        <v>770</v>
      </c>
      <c r="E123" s="166">
        <f>SUM(E116:E122)</f>
        <v>32.51</v>
      </c>
      <c r="F123" s="166">
        <f t="shared" ref="F123:H123" si="24">SUM(F116:F122)</f>
        <v>39.680000000000007</v>
      </c>
      <c r="G123" s="166">
        <f t="shared" si="24"/>
        <v>100.35999999999999</v>
      </c>
      <c r="H123" s="166">
        <f t="shared" si="24"/>
        <v>895.18000000000006</v>
      </c>
      <c r="I123" s="77"/>
      <c r="J123" s="38">
        <f>SUM(J116:J122)</f>
        <v>0.27600000000000002</v>
      </c>
      <c r="K123" s="218">
        <f t="shared" ref="K123:P123" si="25">SUM(K116:K122)</f>
        <v>9.84</v>
      </c>
      <c r="L123" s="218">
        <f t="shared" si="25"/>
        <v>45.92</v>
      </c>
      <c r="M123" s="218">
        <f t="shared" si="25"/>
        <v>103.23</v>
      </c>
      <c r="N123" s="218">
        <f t="shared" si="25"/>
        <v>135.94999999999999</v>
      </c>
      <c r="O123" s="218">
        <f t="shared" si="25"/>
        <v>403.19</v>
      </c>
      <c r="P123" s="218">
        <f t="shared" si="25"/>
        <v>6.5</v>
      </c>
    </row>
    <row r="124" spans="1:16" ht="15.75" x14ac:dyDescent="0.25">
      <c r="A124" s="33"/>
      <c r="B124" s="276" t="s">
        <v>87</v>
      </c>
      <c r="C124" s="276"/>
      <c r="D124" s="166">
        <v>1535</v>
      </c>
      <c r="E124" s="167">
        <f>SUM(E123,E114,E112)</f>
        <v>53.699999999999996</v>
      </c>
      <c r="F124" s="167">
        <f t="shared" ref="F124:H124" si="26">SUM(F123,F114,F112)</f>
        <v>65.680000000000007</v>
      </c>
      <c r="G124" s="167">
        <f t="shared" si="26"/>
        <v>226.32999999999998</v>
      </c>
      <c r="H124" s="167">
        <f t="shared" si="26"/>
        <v>1578.98</v>
      </c>
      <c r="I124" s="32"/>
      <c r="J124" s="38">
        <f>SUM(J123,J114,J112)</f>
        <v>0.6160000000000001</v>
      </c>
      <c r="K124" s="218">
        <f t="shared" ref="K124:P124" si="27">SUM(K123,K114,K112)</f>
        <v>54.55</v>
      </c>
      <c r="L124" s="218">
        <f t="shared" si="27"/>
        <v>124.96</v>
      </c>
      <c r="M124" s="218">
        <f t="shared" si="27"/>
        <v>282.25</v>
      </c>
      <c r="N124" s="218">
        <f t="shared" si="27"/>
        <v>259.56</v>
      </c>
      <c r="O124" s="218">
        <f t="shared" si="27"/>
        <v>760.01</v>
      </c>
      <c r="P124" s="218">
        <f t="shared" si="27"/>
        <v>11.88</v>
      </c>
    </row>
    <row r="125" spans="1:16" ht="15.75" x14ac:dyDescent="0.25">
      <c r="A125" s="311"/>
      <c r="B125" s="311"/>
      <c r="C125" s="311"/>
      <c r="D125" s="311"/>
      <c r="E125" s="31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</row>
    <row r="126" spans="1:16" ht="15.75" x14ac:dyDescent="0.25">
      <c r="A126" s="360" t="s">
        <v>119</v>
      </c>
      <c r="B126" s="361"/>
      <c r="C126" s="361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80"/>
      <c r="P126" s="80"/>
    </row>
    <row r="127" spans="1:16" ht="15.75" x14ac:dyDescent="0.25">
      <c r="A127" s="300" t="s">
        <v>89</v>
      </c>
      <c r="B127" s="300"/>
      <c r="C127" s="300" t="s">
        <v>4</v>
      </c>
      <c r="D127" s="300"/>
      <c r="E127" s="300"/>
      <c r="F127" s="300" t="s">
        <v>90</v>
      </c>
      <c r="G127" s="300"/>
      <c r="H127" s="302" t="s">
        <v>7</v>
      </c>
      <c r="I127" s="302"/>
      <c r="J127" s="302"/>
      <c r="K127" s="302" t="s">
        <v>8</v>
      </c>
      <c r="L127" s="302"/>
      <c r="M127" s="302"/>
      <c r="N127" s="302"/>
      <c r="O127" s="80"/>
      <c r="P127" s="80"/>
    </row>
    <row r="128" spans="1:16" ht="30.75" customHeight="1" x14ac:dyDescent="0.25">
      <c r="A128" s="300"/>
      <c r="B128" s="300"/>
      <c r="C128" s="263" t="s">
        <v>9</v>
      </c>
      <c r="D128" s="250" t="s">
        <v>10</v>
      </c>
      <c r="E128" s="143" t="s">
        <v>11</v>
      </c>
      <c r="F128" s="300"/>
      <c r="G128" s="300"/>
      <c r="H128" s="38" t="s">
        <v>12</v>
      </c>
      <c r="I128" s="38" t="s">
        <v>13</v>
      </c>
      <c r="J128" s="38" t="s">
        <v>14</v>
      </c>
      <c r="K128" s="38" t="s">
        <v>15</v>
      </c>
      <c r="L128" s="38" t="s">
        <v>16</v>
      </c>
      <c r="M128" s="38" t="s">
        <v>17</v>
      </c>
      <c r="N128" s="38" t="s">
        <v>18</v>
      </c>
      <c r="O128" s="80"/>
      <c r="P128" s="80"/>
    </row>
    <row r="129" spans="1:16" ht="15.75" x14ac:dyDescent="0.25">
      <c r="A129" s="295" t="s">
        <v>91</v>
      </c>
      <c r="B129" s="295"/>
      <c r="C129" s="262">
        <f>SUM(E124,E99,E76,E50,E26)</f>
        <v>241.01999999999998</v>
      </c>
      <c r="D129" s="262">
        <f>SUM(F124,F99,F76,F50,F26)</f>
        <v>266.95</v>
      </c>
      <c r="E129" s="142">
        <f>SUM(G124,G99,G76,G50,G26)</f>
        <v>1121.43</v>
      </c>
      <c r="F129" s="298">
        <f>SUM(H124,H99,H76,H50,H26)</f>
        <v>7037.75</v>
      </c>
      <c r="G129" s="298"/>
      <c r="H129" s="40">
        <f t="shared" ref="H129:N129" si="28">SUM(J124,J99,J76,J50,J26)</f>
        <v>3.3449999999999998</v>
      </c>
      <c r="I129" s="40">
        <f t="shared" si="28"/>
        <v>242.57</v>
      </c>
      <c r="J129" s="40">
        <f t="shared" si="28"/>
        <v>806.21</v>
      </c>
      <c r="K129" s="40">
        <f t="shared" si="28"/>
        <v>1176.83</v>
      </c>
      <c r="L129" s="40">
        <f t="shared" si="28"/>
        <v>2482.89</v>
      </c>
      <c r="M129" s="40">
        <f t="shared" si="28"/>
        <v>3917.5200000000004</v>
      </c>
      <c r="N129" s="40">
        <f t="shared" si="28"/>
        <v>53.27</v>
      </c>
      <c r="O129" s="80"/>
      <c r="P129" s="80"/>
    </row>
    <row r="130" spans="1:16" ht="15.75" x14ac:dyDescent="0.25">
      <c r="A130" s="295" t="s">
        <v>92</v>
      </c>
      <c r="B130" s="295"/>
      <c r="C130" s="262">
        <v>44.26</v>
      </c>
      <c r="D130" s="262">
        <f>D129/5</f>
        <v>53.39</v>
      </c>
      <c r="E130" s="142">
        <v>198.64</v>
      </c>
      <c r="F130" s="298">
        <f>F129/5</f>
        <v>1407.55</v>
      </c>
      <c r="G130" s="298"/>
      <c r="H130" s="40">
        <v>0.57999999999999996</v>
      </c>
      <c r="I130" s="40">
        <f>I129/5</f>
        <v>48.513999999999996</v>
      </c>
      <c r="J130" s="40">
        <f>J129/5</f>
        <v>161.24200000000002</v>
      </c>
      <c r="K130" s="40">
        <f>K129/5</f>
        <v>235.36599999999999</v>
      </c>
      <c r="L130" s="40">
        <f>L129/5</f>
        <v>496.57799999999997</v>
      </c>
      <c r="M130" s="40">
        <f>M129/5</f>
        <v>783.50400000000013</v>
      </c>
      <c r="N130" s="40">
        <v>11.23</v>
      </c>
      <c r="O130" s="80"/>
      <c r="P130" s="80"/>
    </row>
    <row r="131" spans="1:16" ht="15.75" x14ac:dyDescent="0.25">
      <c r="A131" s="81"/>
      <c r="B131" s="81"/>
      <c r="C131" s="82"/>
      <c r="D131" s="82"/>
      <c r="E131" s="82"/>
      <c r="F131" s="82"/>
      <c r="G131" s="82"/>
      <c r="H131" s="83"/>
      <c r="I131" s="83"/>
      <c r="J131" s="83"/>
      <c r="K131" s="83"/>
      <c r="L131" s="83"/>
      <c r="M131" s="83"/>
      <c r="N131" s="83"/>
      <c r="O131" s="80"/>
      <c r="P131" s="80"/>
    </row>
    <row r="132" spans="1:16" x14ac:dyDescent="0.25">
      <c r="A132" s="358" t="s">
        <v>120</v>
      </c>
      <c r="B132" s="359"/>
      <c r="C132" s="359"/>
      <c r="D132" s="359"/>
      <c r="E132" s="359"/>
      <c r="F132" s="359"/>
      <c r="G132" s="359"/>
      <c r="H132" s="359"/>
      <c r="I132" s="359"/>
      <c r="J132" s="359"/>
      <c r="K132" s="359"/>
      <c r="L132" s="359"/>
      <c r="M132" s="359"/>
      <c r="N132" s="359"/>
      <c r="O132" s="359"/>
      <c r="P132" s="359"/>
    </row>
    <row r="133" spans="1:16" x14ac:dyDescent="0.25">
      <c r="A133" s="359"/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</row>
    <row r="134" spans="1:16" x14ac:dyDescent="0.25">
      <c r="A134" s="359"/>
      <c r="B134" s="359"/>
      <c r="C134" s="359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</row>
    <row r="135" spans="1:16" ht="15" customHeight="1" x14ac:dyDescent="0.25">
      <c r="A135" s="84" t="s">
        <v>121</v>
      </c>
      <c r="B135" s="84"/>
      <c r="C135" s="84"/>
      <c r="D135" s="343" t="s">
        <v>233</v>
      </c>
      <c r="E135" s="343"/>
      <c r="F135" s="343"/>
      <c r="G135" s="343"/>
      <c r="H135" s="343"/>
      <c r="I135" s="343"/>
      <c r="J135" s="343"/>
      <c r="K135" s="84"/>
      <c r="L135" s="84"/>
      <c r="M135" s="84"/>
      <c r="N135" s="84"/>
      <c r="O135" s="84"/>
      <c r="P135" s="84"/>
    </row>
  </sheetData>
  <mergeCells count="167">
    <mergeCell ref="B8:P8"/>
    <mergeCell ref="B113:P113"/>
    <mergeCell ref="B114:C114"/>
    <mergeCell ref="B120:C120"/>
    <mergeCell ref="A132:P134"/>
    <mergeCell ref="A126:N126"/>
    <mergeCell ref="A127:B128"/>
    <mergeCell ref="C127:E127"/>
    <mergeCell ref="F127:G128"/>
    <mergeCell ref="H127:J127"/>
    <mergeCell ref="K127:N127"/>
    <mergeCell ref="A130:B130"/>
    <mergeCell ref="B121:C121"/>
    <mergeCell ref="F130:G130"/>
    <mergeCell ref="B118:C118"/>
    <mergeCell ref="B123:C123"/>
    <mergeCell ref="B116:C116"/>
    <mergeCell ref="A100:P100"/>
    <mergeCell ref="A101:A102"/>
    <mergeCell ref="B101:C102"/>
    <mergeCell ref="D101:D102"/>
    <mergeCell ref="E101:G101"/>
    <mergeCell ref="H101:H102"/>
    <mergeCell ref="J101:L101"/>
    <mergeCell ref="M101:P101"/>
    <mergeCell ref="I101:I102"/>
    <mergeCell ref="A104:P104"/>
    <mergeCell ref="A105:P105"/>
    <mergeCell ref="B106:C106"/>
    <mergeCell ref="B103:C103"/>
    <mergeCell ref="B111:C111"/>
    <mergeCell ref="B112:C112"/>
    <mergeCell ref="B108:C108"/>
    <mergeCell ref="B109:C109"/>
    <mergeCell ref="B107:C107"/>
    <mergeCell ref="B110:C110"/>
    <mergeCell ref="B94:C94"/>
    <mergeCell ref="B91:C91"/>
    <mergeCell ref="B92:C92"/>
    <mergeCell ref="B93:C93"/>
    <mergeCell ref="B95:C95"/>
    <mergeCell ref="B96:C96"/>
    <mergeCell ref="B98:C98"/>
    <mergeCell ref="B97:C97"/>
    <mergeCell ref="B99:C99"/>
    <mergeCell ref="B64:C64"/>
    <mergeCell ref="A67:P67"/>
    <mergeCell ref="B68:C68"/>
    <mergeCell ref="B69:C69"/>
    <mergeCell ref="B71:C71"/>
    <mergeCell ref="B73:C73"/>
    <mergeCell ref="B75:C75"/>
    <mergeCell ref="B76:C76"/>
    <mergeCell ref="B74:C74"/>
    <mergeCell ref="B70:C70"/>
    <mergeCell ref="B72:C72"/>
    <mergeCell ref="B65:P65"/>
    <mergeCell ref="B66:C66"/>
    <mergeCell ref="B44:C44"/>
    <mergeCell ref="B45:C45"/>
    <mergeCell ref="B43:C43"/>
    <mergeCell ref="B50:C50"/>
    <mergeCell ref="B48:C48"/>
    <mergeCell ref="B49:C49"/>
    <mergeCell ref="B47:C47"/>
    <mergeCell ref="B62:C62"/>
    <mergeCell ref="B58:C58"/>
    <mergeCell ref="B59:C59"/>
    <mergeCell ref="B61:C61"/>
    <mergeCell ref="B57:C57"/>
    <mergeCell ref="B52:C53"/>
    <mergeCell ref="B60:C60"/>
    <mergeCell ref="A51:P51"/>
    <mergeCell ref="A52:A53"/>
    <mergeCell ref="B54:C54"/>
    <mergeCell ref="A55:P55"/>
    <mergeCell ref="A56:P56"/>
    <mergeCell ref="E52:G52"/>
    <mergeCell ref="H52:H53"/>
    <mergeCell ref="I52:I53"/>
    <mergeCell ref="J52:L52"/>
    <mergeCell ref="M52:P52"/>
    <mergeCell ref="B14:C14"/>
    <mergeCell ref="B13:C13"/>
    <mergeCell ref="B10:C10"/>
    <mergeCell ref="B11:C11"/>
    <mergeCell ref="B12:C12"/>
    <mergeCell ref="E28:G28"/>
    <mergeCell ref="B28:C29"/>
    <mergeCell ref="D28:D29"/>
    <mergeCell ref="B23:C23"/>
    <mergeCell ref="B24:C24"/>
    <mergeCell ref="B25:C25"/>
    <mergeCell ref="B15:P15"/>
    <mergeCell ref="B16:C16"/>
    <mergeCell ref="D52:D53"/>
    <mergeCell ref="A1:P1"/>
    <mergeCell ref="A2:P2"/>
    <mergeCell ref="A3:A4"/>
    <mergeCell ref="B3:C4"/>
    <mergeCell ref="D3:D4"/>
    <mergeCell ref="E3:G3"/>
    <mergeCell ref="H3:H4"/>
    <mergeCell ref="A129:B129"/>
    <mergeCell ref="F129:G129"/>
    <mergeCell ref="B124:C124"/>
    <mergeCell ref="A125:P125"/>
    <mergeCell ref="B122:C122"/>
    <mergeCell ref="B119:C119"/>
    <mergeCell ref="A115:P115"/>
    <mergeCell ref="B117:C117"/>
    <mergeCell ref="I3:I4"/>
    <mergeCell ref="J3:L3"/>
    <mergeCell ref="M3:P3"/>
    <mergeCell ref="B5:C5"/>
    <mergeCell ref="A6:P6"/>
    <mergeCell ref="A7:P7"/>
    <mergeCell ref="A31:P31"/>
    <mergeCell ref="B9:C9"/>
    <mergeCell ref="A28:A29"/>
    <mergeCell ref="A32:P32"/>
    <mergeCell ref="A90:P90"/>
    <mergeCell ref="B83:C83"/>
    <mergeCell ref="B78:C79"/>
    <mergeCell ref="D78:D79"/>
    <mergeCell ref="A77:P77"/>
    <mergeCell ref="A78:A79"/>
    <mergeCell ref="E78:G78"/>
    <mergeCell ref="B80:C80"/>
    <mergeCell ref="A81:P81"/>
    <mergeCell ref="A82:P82"/>
    <mergeCell ref="H78:H79"/>
    <mergeCell ref="I78:I79"/>
    <mergeCell ref="J78:L78"/>
    <mergeCell ref="M78:P78"/>
    <mergeCell ref="B85:C85"/>
    <mergeCell ref="B87:C87"/>
    <mergeCell ref="B84:C84"/>
    <mergeCell ref="B86:C86"/>
    <mergeCell ref="B88:P88"/>
    <mergeCell ref="B89:C89"/>
    <mergeCell ref="B46:C46"/>
    <mergeCell ref="B63:C63"/>
    <mergeCell ref="D135:J135"/>
    <mergeCell ref="B39:P39"/>
    <mergeCell ref="B40:C40"/>
    <mergeCell ref="B42:C42"/>
    <mergeCell ref="B20:C20"/>
    <mergeCell ref="A17:P17"/>
    <mergeCell ref="B18:C18"/>
    <mergeCell ref="B19:C19"/>
    <mergeCell ref="B22:C22"/>
    <mergeCell ref="B33:C33"/>
    <mergeCell ref="B30:C30"/>
    <mergeCell ref="H28:H29"/>
    <mergeCell ref="J28:L28"/>
    <mergeCell ref="M28:P28"/>
    <mergeCell ref="B38:C38"/>
    <mergeCell ref="B35:C35"/>
    <mergeCell ref="B37:C37"/>
    <mergeCell ref="B36:C36"/>
    <mergeCell ref="B34:C34"/>
    <mergeCell ref="A41:P41"/>
    <mergeCell ref="B21:C21"/>
    <mergeCell ref="B26:C26"/>
    <mergeCell ref="A27:P27"/>
    <mergeCell ref="I28:I29"/>
  </mergeCells>
  <pageMargins left="0.7" right="0.7" top="0.75" bottom="0.75" header="0.3" footer="0.3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4"/>
  <sheetViews>
    <sheetView topLeftCell="A103" workbookViewId="0">
      <selection activeCell="B112" sqref="B112:P112"/>
    </sheetView>
  </sheetViews>
  <sheetFormatPr defaultRowHeight="15" x14ac:dyDescent="0.25"/>
  <cols>
    <col min="3" max="3" width="25.28515625" customWidth="1"/>
    <col min="5" max="5" width="10.85546875" customWidth="1"/>
    <col min="9" max="9" width="13.42578125" customWidth="1"/>
    <col min="10" max="10" width="10.42578125" customWidth="1"/>
    <col min="11" max="11" width="10.140625" customWidth="1"/>
    <col min="12" max="12" width="9.85546875" customWidth="1"/>
    <col min="13" max="13" width="10.140625" customWidth="1"/>
  </cols>
  <sheetData>
    <row r="1" spans="1:16" ht="102" customHeight="1" x14ac:dyDescent="0.25">
      <c r="A1" s="362" t="s">
        <v>123</v>
      </c>
      <c r="B1" s="363"/>
      <c r="C1" s="363"/>
      <c r="D1" s="363"/>
      <c r="E1" s="363"/>
      <c r="F1" s="364"/>
      <c r="G1" s="364"/>
      <c r="H1" s="364"/>
      <c r="I1" s="364"/>
      <c r="J1" s="364"/>
      <c r="K1" s="364"/>
      <c r="L1" s="365" t="s">
        <v>230</v>
      </c>
      <c r="M1" s="366"/>
      <c r="N1" s="366"/>
      <c r="O1" s="366"/>
      <c r="P1" s="366"/>
    </row>
    <row r="2" spans="1:16" x14ac:dyDescent="0.25">
      <c r="A2" s="367" t="s">
        <v>198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9"/>
    </row>
    <row r="3" spans="1:16" x14ac:dyDescent="0.25">
      <c r="A3" s="370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71"/>
    </row>
    <row r="4" spans="1:16" ht="15.75" x14ac:dyDescent="0.25">
      <c r="A4" s="340" t="s">
        <v>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16" ht="15.75" x14ac:dyDescent="0.25">
      <c r="A5" s="307" t="s">
        <v>1</v>
      </c>
      <c r="B5" s="307" t="s">
        <v>2</v>
      </c>
      <c r="C5" s="307"/>
      <c r="D5" s="307" t="s">
        <v>3</v>
      </c>
      <c r="E5" s="307" t="s">
        <v>4</v>
      </c>
      <c r="F5" s="307"/>
      <c r="G5" s="307"/>
      <c r="H5" s="308" t="s">
        <v>5</v>
      </c>
      <c r="I5" s="310" t="s">
        <v>6</v>
      </c>
      <c r="J5" s="327" t="s">
        <v>7</v>
      </c>
      <c r="K5" s="327"/>
      <c r="L5" s="327"/>
      <c r="M5" s="327" t="s">
        <v>8</v>
      </c>
      <c r="N5" s="327"/>
      <c r="O5" s="327"/>
      <c r="P5" s="327"/>
    </row>
    <row r="6" spans="1:16" ht="31.5" x14ac:dyDescent="0.25">
      <c r="A6" s="307"/>
      <c r="B6" s="307"/>
      <c r="C6" s="307"/>
      <c r="D6" s="307"/>
      <c r="E6" s="221" t="s">
        <v>9</v>
      </c>
      <c r="F6" s="221" t="s">
        <v>10</v>
      </c>
      <c r="G6" s="221" t="s">
        <v>11</v>
      </c>
      <c r="H6" s="308"/>
      <c r="I6" s="310"/>
      <c r="J6" s="223" t="s">
        <v>12</v>
      </c>
      <c r="K6" s="223" t="s">
        <v>13</v>
      </c>
      <c r="L6" s="223" t="s">
        <v>14</v>
      </c>
      <c r="M6" s="223" t="s">
        <v>15</v>
      </c>
      <c r="N6" s="223" t="s">
        <v>16</v>
      </c>
      <c r="O6" s="223" t="s">
        <v>17</v>
      </c>
      <c r="P6" s="223" t="s">
        <v>18</v>
      </c>
    </row>
    <row r="7" spans="1:16" ht="15.75" x14ac:dyDescent="0.25">
      <c r="A7" s="221">
        <v>1</v>
      </c>
      <c r="B7" s="307">
        <v>2</v>
      </c>
      <c r="C7" s="307"/>
      <c r="D7" s="221">
        <v>3</v>
      </c>
      <c r="E7" s="221">
        <v>4</v>
      </c>
      <c r="F7" s="3">
        <v>5</v>
      </c>
      <c r="G7" s="221">
        <v>6</v>
      </c>
      <c r="H7" s="4" t="s">
        <v>19</v>
      </c>
      <c r="I7" s="5">
        <v>8</v>
      </c>
      <c r="J7" s="223">
        <v>9</v>
      </c>
      <c r="K7" s="223">
        <v>10</v>
      </c>
      <c r="L7" s="223">
        <v>11</v>
      </c>
      <c r="M7" s="223">
        <v>13</v>
      </c>
      <c r="N7" s="223">
        <v>14</v>
      </c>
      <c r="O7" s="223">
        <v>15</v>
      </c>
      <c r="P7" s="223">
        <v>16</v>
      </c>
    </row>
    <row r="8" spans="1:16" ht="15.75" x14ac:dyDescent="0.25">
      <c r="A8" s="309" t="s">
        <v>237</v>
      </c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</row>
    <row r="9" spans="1:16" ht="15.75" x14ac:dyDescent="0.25">
      <c r="A9" s="282" t="s">
        <v>20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</row>
    <row r="10" spans="1:16" ht="30" customHeight="1" x14ac:dyDescent="0.25">
      <c r="A10" s="125">
        <v>1</v>
      </c>
      <c r="B10" s="312" t="s">
        <v>21</v>
      </c>
      <c r="C10" s="312"/>
      <c r="D10" s="75" t="s">
        <v>22</v>
      </c>
      <c r="E10" s="61">
        <v>0.21</v>
      </c>
      <c r="F10" s="61">
        <v>0.03</v>
      </c>
      <c r="G10" s="62">
        <v>0.56999999999999995</v>
      </c>
      <c r="H10" s="62">
        <v>3.6</v>
      </c>
      <c r="I10" s="10" t="s">
        <v>122</v>
      </c>
      <c r="J10" s="259">
        <v>0.01</v>
      </c>
      <c r="K10" s="259">
        <v>1.47</v>
      </c>
      <c r="L10" s="259">
        <v>0</v>
      </c>
      <c r="M10" s="259">
        <v>4.2</v>
      </c>
      <c r="N10" s="259">
        <v>5.0999999999999996</v>
      </c>
      <c r="O10" s="259">
        <v>9</v>
      </c>
      <c r="P10" s="259">
        <v>0.15</v>
      </c>
    </row>
    <row r="11" spans="1:16" ht="15.75" x14ac:dyDescent="0.25">
      <c r="A11" s="12">
        <v>2</v>
      </c>
      <c r="B11" s="320" t="s">
        <v>23</v>
      </c>
      <c r="C11" s="320"/>
      <c r="D11" s="67" t="s">
        <v>199</v>
      </c>
      <c r="E11" s="68">
        <v>16.649999999999999</v>
      </c>
      <c r="F11" s="68">
        <v>15.99</v>
      </c>
      <c r="G11" s="68">
        <v>15.54</v>
      </c>
      <c r="H11" s="62">
        <v>273</v>
      </c>
      <c r="I11" s="68" t="s">
        <v>25</v>
      </c>
      <c r="J11" s="224">
        <v>0.19</v>
      </c>
      <c r="K11" s="224">
        <v>0.86</v>
      </c>
      <c r="L11" s="224">
        <v>51.35</v>
      </c>
      <c r="M11" s="224">
        <v>21.19</v>
      </c>
      <c r="N11" s="224">
        <v>57.05</v>
      </c>
      <c r="O11" s="224">
        <v>76.36</v>
      </c>
      <c r="P11" s="224">
        <v>3.46</v>
      </c>
    </row>
    <row r="12" spans="1:16" ht="15.75" customHeight="1" x14ac:dyDescent="0.25">
      <c r="A12" s="12">
        <v>3</v>
      </c>
      <c r="B12" s="341" t="s">
        <v>26</v>
      </c>
      <c r="C12" s="342"/>
      <c r="D12" s="73" t="s">
        <v>200</v>
      </c>
      <c r="E12" s="74">
        <v>3.67</v>
      </c>
      <c r="F12" s="68">
        <v>5.31</v>
      </c>
      <c r="G12" s="74">
        <v>24.52</v>
      </c>
      <c r="H12" s="62">
        <v>164.7</v>
      </c>
      <c r="I12" s="68" t="s">
        <v>28</v>
      </c>
      <c r="J12" s="224">
        <v>0.17</v>
      </c>
      <c r="K12" s="224">
        <v>21.79</v>
      </c>
      <c r="L12" s="224">
        <v>0</v>
      </c>
      <c r="M12" s="224">
        <v>33.299999999999997</v>
      </c>
      <c r="N12" s="224">
        <v>44.36</v>
      </c>
      <c r="O12" s="224">
        <v>103.92</v>
      </c>
      <c r="P12" s="224">
        <v>1.2</v>
      </c>
    </row>
    <row r="13" spans="1:16" ht="17.25" customHeight="1" x14ac:dyDescent="0.25">
      <c r="A13" s="125">
        <v>4</v>
      </c>
      <c r="B13" s="277" t="s">
        <v>29</v>
      </c>
      <c r="C13" s="277"/>
      <c r="D13" s="160" t="s">
        <v>127</v>
      </c>
      <c r="E13" s="160">
        <v>0.13</v>
      </c>
      <c r="F13" s="160">
        <v>0.02</v>
      </c>
      <c r="G13" s="161">
        <v>15.2</v>
      </c>
      <c r="H13" s="161">
        <v>62</v>
      </c>
      <c r="I13" s="177" t="s">
        <v>82</v>
      </c>
      <c r="J13" s="223">
        <v>0</v>
      </c>
      <c r="K13" s="223">
        <v>2.83</v>
      </c>
      <c r="L13" s="223">
        <v>0</v>
      </c>
      <c r="M13" s="223">
        <v>2.4</v>
      </c>
      <c r="N13" s="223">
        <v>14.2</v>
      </c>
      <c r="O13" s="223">
        <v>4.4000000000000004</v>
      </c>
      <c r="P13" s="223">
        <v>0.36</v>
      </c>
    </row>
    <row r="14" spans="1:16" ht="15.75" customHeight="1" x14ac:dyDescent="0.25">
      <c r="A14" s="125">
        <v>5</v>
      </c>
      <c r="B14" s="283" t="s">
        <v>30</v>
      </c>
      <c r="C14" s="283"/>
      <c r="D14" s="172" t="s">
        <v>31</v>
      </c>
      <c r="E14" s="157">
        <v>3.16</v>
      </c>
      <c r="F14" s="157">
        <v>0.4</v>
      </c>
      <c r="G14" s="161">
        <v>19.32</v>
      </c>
      <c r="H14" s="161">
        <v>93.52</v>
      </c>
      <c r="I14" s="10" t="s">
        <v>128</v>
      </c>
      <c r="J14" s="232">
        <v>0.04</v>
      </c>
      <c r="K14" s="232">
        <v>0</v>
      </c>
      <c r="L14" s="232">
        <v>0</v>
      </c>
      <c r="M14" s="232">
        <v>13.2</v>
      </c>
      <c r="N14" s="232">
        <v>9.1999999999999993</v>
      </c>
      <c r="O14" s="232">
        <v>34.799999999999997</v>
      </c>
      <c r="P14" s="232">
        <v>0.44</v>
      </c>
    </row>
    <row r="15" spans="1:16" ht="15.75" x14ac:dyDescent="0.25">
      <c r="A15" s="227"/>
      <c r="B15" s="275" t="s">
        <v>32</v>
      </c>
      <c r="C15" s="275"/>
      <c r="D15" s="225">
        <v>572</v>
      </c>
      <c r="E15" s="225">
        <f>SUM(E10:E14)</f>
        <v>23.82</v>
      </c>
      <c r="F15" s="225">
        <f>SUM(F10:F14)</f>
        <v>21.749999999999996</v>
      </c>
      <c r="G15" s="225">
        <f>SUM(G10:G14)</f>
        <v>75.150000000000006</v>
      </c>
      <c r="H15" s="225">
        <f>SUM(H10:H14)</f>
        <v>596.82000000000005</v>
      </c>
      <c r="I15" s="19"/>
      <c r="J15" s="20">
        <f t="shared" ref="J15:P15" si="0">SUM(J10:J14)</f>
        <v>0.41</v>
      </c>
      <c r="K15" s="20">
        <f t="shared" si="0"/>
        <v>26.949999999999996</v>
      </c>
      <c r="L15" s="20">
        <f t="shared" si="0"/>
        <v>51.35</v>
      </c>
      <c r="M15" s="20">
        <f t="shared" si="0"/>
        <v>74.289999999999992</v>
      </c>
      <c r="N15" s="20">
        <f t="shared" si="0"/>
        <v>129.91</v>
      </c>
      <c r="O15" s="20">
        <f t="shared" si="0"/>
        <v>228.48000000000002</v>
      </c>
      <c r="P15" s="20">
        <f t="shared" si="0"/>
        <v>5.61</v>
      </c>
    </row>
    <row r="16" spans="1:16" ht="15.75" x14ac:dyDescent="0.25">
      <c r="A16" s="227"/>
      <c r="B16" s="288" t="s">
        <v>125</v>
      </c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0"/>
    </row>
    <row r="17" spans="1:16" ht="17.25" customHeight="1" x14ac:dyDescent="0.25">
      <c r="A17" s="12">
        <v>1</v>
      </c>
      <c r="B17" s="286" t="s">
        <v>58</v>
      </c>
      <c r="C17" s="287"/>
      <c r="D17" s="225">
        <v>200</v>
      </c>
      <c r="E17" s="45">
        <v>0.8</v>
      </c>
      <c r="F17" s="45">
        <v>0.8</v>
      </c>
      <c r="G17" s="45">
        <v>19.600000000000001</v>
      </c>
      <c r="H17" s="45"/>
      <c r="I17" s="88" t="s">
        <v>59</v>
      </c>
      <c r="J17" s="20">
        <v>0.06</v>
      </c>
      <c r="K17" s="102">
        <v>20</v>
      </c>
      <c r="L17" s="20">
        <v>0</v>
      </c>
      <c r="M17" s="102">
        <v>18</v>
      </c>
      <c r="N17" s="102">
        <v>32</v>
      </c>
      <c r="O17" s="102">
        <v>22</v>
      </c>
      <c r="P17" s="20">
        <v>2.2000000000000002</v>
      </c>
    </row>
    <row r="18" spans="1:16" ht="15.75" x14ac:dyDescent="0.25">
      <c r="A18" s="227"/>
      <c r="B18" s="288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90"/>
    </row>
    <row r="19" spans="1:16" ht="15.75" x14ac:dyDescent="0.25">
      <c r="A19" s="282" t="s">
        <v>126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</row>
    <row r="20" spans="1:16" ht="18.75" customHeight="1" x14ac:dyDescent="0.25">
      <c r="A20" s="125">
        <v>1</v>
      </c>
      <c r="B20" s="313" t="s">
        <v>139</v>
      </c>
      <c r="C20" s="314"/>
      <c r="D20" s="63" t="s">
        <v>124</v>
      </c>
      <c r="E20" s="64">
        <v>0.55000000000000004</v>
      </c>
      <c r="F20" s="61">
        <v>0.1</v>
      </c>
      <c r="G20" s="65">
        <v>1.9</v>
      </c>
      <c r="H20" s="62">
        <v>11</v>
      </c>
      <c r="I20" s="87" t="s">
        <v>35</v>
      </c>
      <c r="J20" s="224">
        <v>0.03</v>
      </c>
      <c r="K20" s="224">
        <v>8.75</v>
      </c>
      <c r="L20" s="224">
        <v>0</v>
      </c>
      <c r="M20" s="113">
        <v>10</v>
      </c>
      <c r="N20" s="113">
        <v>7</v>
      </c>
      <c r="O20" s="113">
        <v>13</v>
      </c>
      <c r="P20" s="224">
        <v>0.45</v>
      </c>
    </row>
    <row r="21" spans="1:16" ht="18" customHeight="1" x14ac:dyDescent="0.25">
      <c r="A21" s="125">
        <v>2</v>
      </c>
      <c r="B21" s="283" t="s">
        <v>36</v>
      </c>
      <c r="C21" s="283"/>
      <c r="D21" s="160">
        <v>250</v>
      </c>
      <c r="E21" s="160">
        <v>1.43</v>
      </c>
      <c r="F21" s="160">
        <v>4.95</v>
      </c>
      <c r="G21" s="161">
        <v>7.9</v>
      </c>
      <c r="H21" s="161">
        <v>89.75</v>
      </c>
      <c r="I21" s="177" t="s">
        <v>201</v>
      </c>
      <c r="J21" s="223">
        <v>0.06</v>
      </c>
      <c r="K21" s="223">
        <v>15.78</v>
      </c>
      <c r="L21" s="223">
        <v>0</v>
      </c>
      <c r="M21" s="223">
        <v>22.13</v>
      </c>
      <c r="N21" s="223">
        <v>49.25</v>
      </c>
      <c r="O21" s="189">
        <v>49</v>
      </c>
      <c r="P21" s="223">
        <v>0.83</v>
      </c>
    </row>
    <row r="22" spans="1:16" ht="15.75" x14ac:dyDescent="0.25">
      <c r="A22" s="125">
        <v>3</v>
      </c>
      <c r="B22" s="372" t="s">
        <v>130</v>
      </c>
      <c r="C22" s="373"/>
      <c r="D22" s="160" t="s">
        <v>202</v>
      </c>
      <c r="E22" s="161">
        <v>23.67</v>
      </c>
      <c r="F22" s="160">
        <v>13.97</v>
      </c>
      <c r="G22" s="161">
        <v>40.450000000000003</v>
      </c>
      <c r="H22" s="161">
        <v>382.59</v>
      </c>
      <c r="I22" s="3" t="s">
        <v>39</v>
      </c>
      <c r="J22" s="223">
        <v>0.19</v>
      </c>
      <c r="K22" s="223">
        <v>0.44</v>
      </c>
      <c r="L22" s="223">
        <v>46.79</v>
      </c>
      <c r="M22" s="223">
        <v>41.71</v>
      </c>
      <c r="N22" s="223">
        <v>27.36</v>
      </c>
      <c r="O22" s="223">
        <v>143.83000000000001</v>
      </c>
      <c r="P22" s="223">
        <v>1.0900000000000001</v>
      </c>
    </row>
    <row r="23" spans="1:16" ht="15.75" customHeight="1" x14ac:dyDescent="0.25">
      <c r="A23" s="125">
        <v>4</v>
      </c>
      <c r="B23" s="277" t="s">
        <v>40</v>
      </c>
      <c r="C23" s="277"/>
      <c r="D23" s="160">
        <v>200</v>
      </c>
      <c r="E23" s="160">
        <v>0.31</v>
      </c>
      <c r="F23" s="160">
        <v>0</v>
      </c>
      <c r="G23" s="161">
        <v>39.4</v>
      </c>
      <c r="H23" s="161">
        <v>160</v>
      </c>
      <c r="I23" s="177" t="s">
        <v>41</v>
      </c>
      <c r="J23" s="223">
        <v>0.01</v>
      </c>
      <c r="K23" s="223">
        <v>2.4</v>
      </c>
      <c r="L23" s="223">
        <v>0</v>
      </c>
      <c r="M23" s="223">
        <v>7.26</v>
      </c>
      <c r="N23" s="223">
        <v>22.46</v>
      </c>
      <c r="O23" s="223">
        <v>18.5</v>
      </c>
      <c r="P23" s="223">
        <v>2.4</v>
      </c>
    </row>
    <row r="24" spans="1:16" ht="15.75" x14ac:dyDescent="0.25">
      <c r="A24" s="125">
        <v>5</v>
      </c>
      <c r="B24" s="283" t="s">
        <v>30</v>
      </c>
      <c r="C24" s="283"/>
      <c r="D24" s="172" t="s">
        <v>31</v>
      </c>
      <c r="E24" s="157">
        <v>3.16</v>
      </c>
      <c r="F24" s="157">
        <v>0.4</v>
      </c>
      <c r="G24" s="158">
        <v>19.32</v>
      </c>
      <c r="H24" s="158">
        <v>93.52</v>
      </c>
      <c r="I24" s="10" t="s">
        <v>128</v>
      </c>
      <c r="J24" s="224">
        <v>0.04</v>
      </c>
      <c r="K24" s="224">
        <v>0</v>
      </c>
      <c r="L24" s="224">
        <v>0</v>
      </c>
      <c r="M24" s="224">
        <v>13.2</v>
      </c>
      <c r="N24" s="224">
        <v>9.1999999999999993</v>
      </c>
      <c r="O24" s="224">
        <v>34.799999999999997</v>
      </c>
      <c r="P24" s="224">
        <v>0.44</v>
      </c>
    </row>
    <row r="25" spans="1:16" ht="15.75" x14ac:dyDescent="0.25">
      <c r="A25" s="125">
        <v>6</v>
      </c>
      <c r="B25" s="277" t="s">
        <v>129</v>
      </c>
      <c r="C25" s="277"/>
      <c r="D25" s="172" t="s">
        <v>31</v>
      </c>
      <c r="E25" s="157">
        <v>2.2400000000000002</v>
      </c>
      <c r="F25" s="157">
        <v>0.44</v>
      </c>
      <c r="G25" s="158">
        <v>19.760000000000002</v>
      </c>
      <c r="H25" s="158">
        <v>91.96</v>
      </c>
      <c r="I25" s="10" t="s">
        <v>128</v>
      </c>
      <c r="J25" s="232">
        <v>0.04</v>
      </c>
      <c r="K25" s="232">
        <v>0</v>
      </c>
      <c r="L25" s="232">
        <v>0</v>
      </c>
      <c r="M25" s="101">
        <v>10</v>
      </c>
      <c r="N25" s="101">
        <v>9.1999999999999993</v>
      </c>
      <c r="O25" s="101">
        <v>42.4</v>
      </c>
      <c r="P25" s="232">
        <v>0.36</v>
      </c>
    </row>
    <row r="26" spans="1:16" ht="15.75" x14ac:dyDescent="0.25">
      <c r="A26" s="22"/>
      <c r="B26" s="275" t="s">
        <v>43</v>
      </c>
      <c r="C26" s="275"/>
      <c r="D26" s="59" t="s">
        <v>224</v>
      </c>
      <c r="E26" s="225">
        <f>SUM(E20:E25)</f>
        <v>31.36</v>
      </c>
      <c r="F26" s="225">
        <f>SUM(F20:F25)</f>
        <v>19.86</v>
      </c>
      <c r="G26" s="225">
        <f>SUM(G20:G25)</f>
        <v>128.72999999999999</v>
      </c>
      <c r="H26" s="225">
        <f>SUM(H20:H25)</f>
        <v>828.81999999999994</v>
      </c>
      <c r="I26" s="23"/>
      <c r="J26" s="20">
        <f t="shared" ref="J26:P26" si="1">SUM(J20:J25)</f>
        <v>0.37</v>
      </c>
      <c r="K26" s="20">
        <f t="shared" si="1"/>
        <v>27.37</v>
      </c>
      <c r="L26" s="20">
        <f t="shared" si="1"/>
        <v>46.79</v>
      </c>
      <c r="M26" s="20">
        <f t="shared" si="1"/>
        <v>104.30000000000001</v>
      </c>
      <c r="N26" s="20">
        <f t="shared" si="1"/>
        <v>124.47</v>
      </c>
      <c r="O26" s="20">
        <f t="shared" si="1"/>
        <v>301.52999999999997</v>
      </c>
      <c r="P26" s="20">
        <f t="shared" si="1"/>
        <v>5.57</v>
      </c>
    </row>
    <row r="27" spans="1:16" ht="15.75" x14ac:dyDescent="0.25">
      <c r="A27" s="227"/>
      <c r="B27" s="276" t="s">
        <v>44</v>
      </c>
      <c r="C27" s="276"/>
      <c r="D27" s="59" t="s">
        <v>225</v>
      </c>
      <c r="E27" s="167">
        <f>SUM(E26,E17,E15)</f>
        <v>55.98</v>
      </c>
      <c r="F27" s="167">
        <f>SUM(F26,F17,F15)</f>
        <v>42.41</v>
      </c>
      <c r="G27" s="167">
        <f>SUM(G26,G17,G15)</f>
        <v>223.48</v>
      </c>
      <c r="H27" s="167">
        <f>SUM(H26,H17,H15)</f>
        <v>1425.6399999999999</v>
      </c>
      <c r="I27" s="19"/>
      <c r="J27" s="20">
        <f t="shared" ref="J27:P27" si="2">SUM(J26,J17,J15)</f>
        <v>0.84</v>
      </c>
      <c r="K27" s="20">
        <f t="shared" si="2"/>
        <v>74.319999999999993</v>
      </c>
      <c r="L27" s="20">
        <f t="shared" si="2"/>
        <v>98.14</v>
      </c>
      <c r="M27" s="20">
        <f t="shared" si="2"/>
        <v>196.59</v>
      </c>
      <c r="N27" s="20">
        <f t="shared" si="2"/>
        <v>286.38</v>
      </c>
      <c r="O27" s="20">
        <f t="shared" si="2"/>
        <v>552.01</v>
      </c>
      <c r="P27" s="20">
        <f t="shared" si="2"/>
        <v>13.38</v>
      </c>
    </row>
    <row r="28" spans="1:16" ht="15.75" x14ac:dyDescent="0.25">
      <c r="A28" s="227"/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90"/>
    </row>
    <row r="29" spans="1:16" ht="15.75" x14ac:dyDescent="0.25">
      <c r="A29" s="306" t="s">
        <v>1</v>
      </c>
      <c r="B29" s="307" t="s">
        <v>2</v>
      </c>
      <c r="C29" s="307"/>
      <c r="D29" s="307" t="s">
        <v>3</v>
      </c>
      <c r="E29" s="307" t="s">
        <v>4</v>
      </c>
      <c r="F29" s="307"/>
      <c r="G29" s="307"/>
      <c r="H29" s="308" t="s">
        <v>5</v>
      </c>
      <c r="I29" s="310" t="s">
        <v>6</v>
      </c>
      <c r="J29" s="311" t="s">
        <v>7</v>
      </c>
      <c r="K29" s="311"/>
      <c r="L29" s="311"/>
      <c r="M29" s="311" t="s">
        <v>8</v>
      </c>
      <c r="N29" s="311"/>
      <c r="O29" s="311"/>
      <c r="P29" s="311"/>
    </row>
    <row r="30" spans="1:16" ht="31.5" x14ac:dyDescent="0.25">
      <c r="A30" s="306"/>
      <c r="B30" s="307"/>
      <c r="C30" s="307"/>
      <c r="D30" s="307"/>
      <c r="E30" s="221" t="s">
        <v>9</v>
      </c>
      <c r="F30" s="221" t="s">
        <v>10</v>
      </c>
      <c r="G30" s="221" t="s">
        <v>11</v>
      </c>
      <c r="H30" s="308"/>
      <c r="I30" s="310"/>
      <c r="J30" s="224" t="s">
        <v>12</v>
      </c>
      <c r="K30" s="224" t="s">
        <v>13</v>
      </c>
      <c r="L30" s="224" t="s">
        <v>14</v>
      </c>
      <c r="M30" s="224" t="s">
        <v>15</v>
      </c>
      <c r="N30" s="224" t="s">
        <v>16</v>
      </c>
      <c r="O30" s="224" t="s">
        <v>17</v>
      </c>
      <c r="P30" s="224" t="s">
        <v>18</v>
      </c>
    </row>
    <row r="31" spans="1:16" ht="15.75" x14ac:dyDescent="0.25">
      <c r="A31" s="221">
        <v>1</v>
      </c>
      <c r="B31" s="307">
        <v>2</v>
      </c>
      <c r="C31" s="307"/>
      <c r="D31" s="221">
        <v>3</v>
      </c>
      <c r="E31" s="221">
        <v>4</v>
      </c>
      <c r="F31" s="3">
        <v>5</v>
      </c>
      <c r="G31" s="221">
        <v>6</v>
      </c>
      <c r="H31" s="4" t="s">
        <v>19</v>
      </c>
      <c r="I31" s="10">
        <v>8</v>
      </c>
      <c r="J31" s="224">
        <v>9</v>
      </c>
      <c r="K31" s="224">
        <v>10</v>
      </c>
      <c r="L31" s="224">
        <v>11</v>
      </c>
      <c r="M31" s="224">
        <v>13</v>
      </c>
      <c r="N31" s="224">
        <v>14</v>
      </c>
      <c r="O31" s="224">
        <v>15</v>
      </c>
      <c r="P31" s="224">
        <v>16</v>
      </c>
    </row>
    <row r="32" spans="1:16" ht="15.75" x14ac:dyDescent="0.25">
      <c r="A32" s="309" t="s">
        <v>238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</row>
    <row r="33" spans="1:16" ht="15.75" x14ac:dyDescent="0.25">
      <c r="A33" s="282" t="s">
        <v>20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</row>
    <row r="34" spans="1:16" ht="15.75" x14ac:dyDescent="0.25">
      <c r="A34" s="125">
        <v>1</v>
      </c>
      <c r="B34" s="321" t="s">
        <v>45</v>
      </c>
      <c r="C34" s="321"/>
      <c r="D34" s="72" t="s">
        <v>46</v>
      </c>
      <c r="E34" s="61">
        <v>14.41</v>
      </c>
      <c r="F34" s="61">
        <v>25.66</v>
      </c>
      <c r="G34" s="62">
        <v>2.73</v>
      </c>
      <c r="H34" s="62">
        <v>299.31</v>
      </c>
      <c r="I34" s="10" t="s">
        <v>47</v>
      </c>
      <c r="J34" s="224">
        <v>0.11</v>
      </c>
      <c r="K34" s="224">
        <v>0.27</v>
      </c>
      <c r="L34" s="224">
        <v>335.38</v>
      </c>
      <c r="M34" s="224">
        <v>16.68</v>
      </c>
      <c r="N34" s="224">
        <v>106.52</v>
      </c>
      <c r="O34" s="224">
        <v>233.3</v>
      </c>
      <c r="P34" s="224">
        <v>2.73</v>
      </c>
    </row>
    <row r="35" spans="1:16" ht="15.75" x14ac:dyDescent="0.25">
      <c r="A35" s="12">
        <v>2</v>
      </c>
      <c r="B35" s="320" t="s">
        <v>131</v>
      </c>
      <c r="C35" s="320"/>
      <c r="D35" s="176" t="s">
        <v>124</v>
      </c>
      <c r="E35" s="177">
        <v>1.55</v>
      </c>
      <c r="F35" s="177">
        <v>1.78</v>
      </c>
      <c r="G35" s="177">
        <v>2.87</v>
      </c>
      <c r="H35" s="161">
        <v>33.82</v>
      </c>
      <c r="I35" s="27" t="s">
        <v>134</v>
      </c>
      <c r="J35" s="223">
        <v>0.03</v>
      </c>
      <c r="K35" s="223">
        <v>5.18</v>
      </c>
      <c r="L35" s="223">
        <v>9.52</v>
      </c>
      <c r="M35" s="223">
        <v>10.78</v>
      </c>
      <c r="N35" s="223">
        <v>12.7</v>
      </c>
      <c r="O35" s="223">
        <v>32.92</v>
      </c>
      <c r="P35" s="223">
        <v>0.38</v>
      </c>
    </row>
    <row r="36" spans="1:16" ht="15.75" x14ac:dyDescent="0.25">
      <c r="A36" s="125">
        <v>3</v>
      </c>
      <c r="B36" s="283" t="s">
        <v>57</v>
      </c>
      <c r="C36" s="283"/>
      <c r="D36" s="172" t="s">
        <v>94</v>
      </c>
      <c r="E36" s="157">
        <v>4.08</v>
      </c>
      <c r="F36" s="157">
        <v>3.54</v>
      </c>
      <c r="G36" s="158">
        <v>17.579999999999998</v>
      </c>
      <c r="H36" s="158">
        <v>118.6</v>
      </c>
      <c r="I36" s="5" t="s">
        <v>136</v>
      </c>
      <c r="J36" s="224">
        <v>0.06</v>
      </c>
      <c r="K36" s="224">
        <v>1.59</v>
      </c>
      <c r="L36" s="224">
        <v>24.4</v>
      </c>
      <c r="M36" s="224">
        <v>21.34</v>
      </c>
      <c r="N36" s="224">
        <v>152.19999999999999</v>
      </c>
      <c r="O36" s="224">
        <v>124.56</v>
      </c>
      <c r="P36" s="224">
        <v>0.48</v>
      </c>
    </row>
    <row r="37" spans="1:16" ht="15.75" x14ac:dyDescent="0.25">
      <c r="A37" s="125">
        <v>4</v>
      </c>
      <c r="B37" s="283" t="s">
        <v>30</v>
      </c>
      <c r="C37" s="283"/>
      <c r="D37" s="172" t="s">
        <v>31</v>
      </c>
      <c r="E37" s="157">
        <v>3.16</v>
      </c>
      <c r="F37" s="157">
        <v>0.4</v>
      </c>
      <c r="G37" s="161">
        <v>19.32</v>
      </c>
      <c r="H37" s="161">
        <v>93.52</v>
      </c>
      <c r="I37" s="10" t="s">
        <v>128</v>
      </c>
      <c r="J37" s="224">
        <v>0.04</v>
      </c>
      <c r="K37" s="224">
        <v>0</v>
      </c>
      <c r="L37" s="224">
        <v>0</v>
      </c>
      <c r="M37" s="224">
        <v>13.2</v>
      </c>
      <c r="N37" s="224">
        <v>9.1999999999999993</v>
      </c>
      <c r="O37" s="224">
        <v>34.799999999999997</v>
      </c>
      <c r="P37" s="224">
        <v>0.44</v>
      </c>
    </row>
    <row r="38" spans="1:16" ht="15.75" x14ac:dyDescent="0.25">
      <c r="A38" s="125">
        <v>5</v>
      </c>
      <c r="B38" s="313" t="s">
        <v>72</v>
      </c>
      <c r="C38" s="314"/>
      <c r="D38" s="168" t="s">
        <v>73</v>
      </c>
      <c r="E38" s="169">
        <v>0.08</v>
      </c>
      <c r="F38" s="157">
        <v>7.25</v>
      </c>
      <c r="G38" s="170">
        <v>0.13</v>
      </c>
      <c r="H38" s="158">
        <v>66</v>
      </c>
      <c r="I38" s="10" t="s">
        <v>133</v>
      </c>
      <c r="J38" s="233">
        <v>0</v>
      </c>
      <c r="K38" s="233">
        <v>0</v>
      </c>
      <c r="L38" s="101">
        <v>40</v>
      </c>
      <c r="M38" s="233">
        <v>0</v>
      </c>
      <c r="N38" s="233">
        <v>2.4</v>
      </c>
      <c r="O38" s="113">
        <v>3</v>
      </c>
      <c r="P38" s="233">
        <v>0.02</v>
      </c>
    </row>
    <row r="39" spans="1:16" ht="15.75" customHeight="1" x14ac:dyDescent="0.25">
      <c r="A39" s="125">
        <v>6</v>
      </c>
      <c r="B39" s="329" t="s">
        <v>137</v>
      </c>
      <c r="C39" s="330"/>
      <c r="D39" s="169">
        <v>100</v>
      </c>
      <c r="E39" s="169">
        <v>4.0999999999999996</v>
      </c>
      <c r="F39" s="157">
        <v>1.5</v>
      </c>
      <c r="G39" s="170">
        <v>5.9</v>
      </c>
      <c r="H39" s="158">
        <v>53.5</v>
      </c>
      <c r="I39" s="10" t="s">
        <v>128</v>
      </c>
      <c r="J39" s="114">
        <v>0.03</v>
      </c>
      <c r="K39" s="114">
        <v>0.6</v>
      </c>
      <c r="L39" s="115">
        <v>10</v>
      </c>
      <c r="M39" s="115">
        <v>15</v>
      </c>
      <c r="N39" s="115">
        <v>124</v>
      </c>
      <c r="O39" s="115">
        <v>95</v>
      </c>
      <c r="P39" s="114">
        <v>0.1</v>
      </c>
    </row>
    <row r="40" spans="1:16" ht="15.75" x14ac:dyDescent="0.25">
      <c r="A40" s="227"/>
      <c r="B40" s="275" t="s">
        <v>32</v>
      </c>
      <c r="C40" s="275"/>
      <c r="D40" s="225">
        <v>555</v>
      </c>
      <c r="E40" s="225">
        <f>SUM(E34:E39)</f>
        <v>27.379999999999995</v>
      </c>
      <c r="F40" s="225">
        <f t="shared" ref="F40:H40" si="3">SUM(F34:F39)</f>
        <v>40.129999999999995</v>
      </c>
      <c r="G40" s="225">
        <f t="shared" si="3"/>
        <v>48.53</v>
      </c>
      <c r="H40" s="225">
        <f t="shared" si="3"/>
        <v>664.75</v>
      </c>
      <c r="I40" s="19"/>
      <c r="J40" s="20">
        <f>SUM(J34:J39)</f>
        <v>0.27</v>
      </c>
      <c r="K40" s="20">
        <f t="shared" ref="K40:P40" si="4">SUM(K34:K39)</f>
        <v>7.6399999999999988</v>
      </c>
      <c r="L40" s="20">
        <f t="shared" si="4"/>
        <v>419.29999999999995</v>
      </c>
      <c r="M40" s="20">
        <f t="shared" si="4"/>
        <v>77</v>
      </c>
      <c r="N40" s="20">
        <f t="shared" si="4"/>
        <v>407.01999999999992</v>
      </c>
      <c r="O40" s="20">
        <f t="shared" si="4"/>
        <v>523.58000000000004</v>
      </c>
      <c r="P40" s="20">
        <f t="shared" si="4"/>
        <v>4.1499999999999995</v>
      </c>
    </row>
    <row r="41" spans="1:16" ht="15.75" x14ac:dyDescent="0.25">
      <c r="A41" s="227"/>
      <c r="B41" s="288" t="s">
        <v>125</v>
      </c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90"/>
    </row>
    <row r="42" spans="1:16" ht="15.75" customHeight="1" x14ac:dyDescent="0.25">
      <c r="A42" s="12">
        <v>1</v>
      </c>
      <c r="B42" s="286" t="s">
        <v>132</v>
      </c>
      <c r="C42" s="287"/>
      <c r="D42" s="234">
        <v>200</v>
      </c>
      <c r="E42" s="45">
        <v>3</v>
      </c>
      <c r="F42" s="45">
        <v>1</v>
      </c>
      <c r="G42" s="45">
        <v>42</v>
      </c>
      <c r="H42" s="45"/>
      <c r="I42" s="88" t="s">
        <v>59</v>
      </c>
      <c r="J42" s="20">
        <v>0.08</v>
      </c>
      <c r="K42" s="102">
        <v>20</v>
      </c>
      <c r="L42" s="20">
        <v>0</v>
      </c>
      <c r="M42" s="102">
        <v>84</v>
      </c>
      <c r="N42" s="102">
        <v>16</v>
      </c>
      <c r="O42" s="102">
        <v>56</v>
      </c>
      <c r="P42" s="20">
        <v>1.2</v>
      </c>
    </row>
    <row r="43" spans="1:16" ht="15.75" x14ac:dyDescent="0.25">
      <c r="A43" s="282" t="s">
        <v>33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</row>
    <row r="44" spans="1:16" ht="15.75" customHeight="1" x14ac:dyDescent="0.25">
      <c r="A44" s="125">
        <v>1</v>
      </c>
      <c r="B44" s="284" t="s">
        <v>139</v>
      </c>
      <c r="C44" s="285"/>
      <c r="D44" s="63" t="s">
        <v>124</v>
      </c>
      <c r="E44" s="64">
        <v>0.55000000000000004</v>
      </c>
      <c r="F44" s="61">
        <v>0.1</v>
      </c>
      <c r="G44" s="65">
        <v>1.9</v>
      </c>
      <c r="H44" s="62">
        <v>11</v>
      </c>
      <c r="I44" s="87" t="s">
        <v>35</v>
      </c>
      <c r="J44" s="233">
        <v>0.03</v>
      </c>
      <c r="K44" s="233">
        <v>8.75</v>
      </c>
      <c r="L44" s="233">
        <v>0</v>
      </c>
      <c r="M44" s="113">
        <v>10</v>
      </c>
      <c r="N44" s="113">
        <v>7</v>
      </c>
      <c r="O44" s="113">
        <v>13</v>
      </c>
      <c r="P44" s="233">
        <v>0.45</v>
      </c>
    </row>
    <row r="45" spans="1:16" ht="15.75" x14ac:dyDescent="0.25">
      <c r="A45" s="125">
        <v>2</v>
      </c>
      <c r="B45" s="320" t="s">
        <v>49</v>
      </c>
      <c r="C45" s="320"/>
      <c r="D45" s="160">
        <v>250</v>
      </c>
      <c r="E45" s="160">
        <v>2.69</v>
      </c>
      <c r="F45" s="160">
        <v>2.84</v>
      </c>
      <c r="G45" s="161">
        <v>17.45</v>
      </c>
      <c r="H45" s="161">
        <v>118.25</v>
      </c>
      <c r="I45" s="3" t="s">
        <v>50</v>
      </c>
      <c r="J45" s="223">
        <v>0.11</v>
      </c>
      <c r="K45" s="223">
        <v>8.25</v>
      </c>
      <c r="L45" s="223">
        <v>0</v>
      </c>
      <c r="M45" s="223">
        <v>27.28</v>
      </c>
      <c r="N45" s="223">
        <v>29.2</v>
      </c>
      <c r="O45" s="223">
        <v>67.58</v>
      </c>
      <c r="P45" s="223">
        <v>1.1299999999999999</v>
      </c>
    </row>
    <row r="46" spans="1:16" ht="15.75" x14ac:dyDescent="0.25">
      <c r="A46" s="125">
        <v>3</v>
      </c>
      <c r="B46" s="328" t="s">
        <v>51</v>
      </c>
      <c r="C46" s="328"/>
      <c r="D46" s="160" t="s">
        <v>203</v>
      </c>
      <c r="E46" s="160">
        <v>4.08</v>
      </c>
      <c r="F46" s="160">
        <v>13.14</v>
      </c>
      <c r="G46" s="161">
        <v>5.71</v>
      </c>
      <c r="H46" s="161">
        <v>238.5</v>
      </c>
      <c r="I46" s="177" t="s">
        <v>53</v>
      </c>
      <c r="J46" s="223">
        <v>0.3</v>
      </c>
      <c r="K46" s="223">
        <v>43.29</v>
      </c>
      <c r="L46" s="223">
        <v>8311.5</v>
      </c>
      <c r="M46" s="223">
        <v>22.05</v>
      </c>
      <c r="N46" s="223">
        <v>38.42</v>
      </c>
      <c r="O46" s="223">
        <v>334.9</v>
      </c>
      <c r="P46" s="223">
        <v>7.07</v>
      </c>
    </row>
    <row r="47" spans="1:16" ht="15.75" x14ac:dyDescent="0.25">
      <c r="A47" s="125">
        <v>4</v>
      </c>
      <c r="B47" s="284" t="s">
        <v>138</v>
      </c>
      <c r="C47" s="285"/>
      <c r="D47" s="162">
        <v>180</v>
      </c>
      <c r="E47" s="162">
        <v>5.49</v>
      </c>
      <c r="F47" s="116">
        <v>6</v>
      </c>
      <c r="G47" s="117">
        <v>24.62</v>
      </c>
      <c r="H47" s="161">
        <v>174.6</v>
      </c>
      <c r="I47" s="177" t="s">
        <v>140</v>
      </c>
      <c r="J47" s="223">
        <v>0.14000000000000001</v>
      </c>
      <c r="K47" s="223">
        <v>0</v>
      </c>
      <c r="L47" s="223">
        <v>0</v>
      </c>
      <c r="M47" s="223">
        <v>86.44</v>
      </c>
      <c r="N47" s="223">
        <v>10.14</v>
      </c>
      <c r="O47" s="223">
        <v>130.63999999999999</v>
      </c>
      <c r="P47" s="223">
        <v>2.9</v>
      </c>
    </row>
    <row r="48" spans="1:16" ht="15.75" x14ac:dyDescent="0.25">
      <c r="A48" s="125">
        <v>5</v>
      </c>
      <c r="B48" s="313" t="s">
        <v>141</v>
      </c>
      <c r="C48" s="314"/>
      <c r="D48" s="162">
        <v>200</v>
      </c>
      <c r="E48" s="162">
        <v>0.16</v>
      </c>
      <c r="F48" s="160">
        <v>0.16</v>
      </c>
      <c r="G48" s="163">
        <v>27.88</v>
      </c>
      <c r="H48" s="161">
        <v>114.6</v>
      </c>
      <c r="I48" s="177" t="s">
        <v>54</v>
      </c>
      <c r="J48" s="223">
        <v>0.01</v>
      </c>
      <c r="K48" s="223">
        <v>0.9</v>
      </c>
      <c r="L48" s="223">
        <v>0</v>
      </c>
      <c r="M48" s="223">
        <v>5.14</v>
      </c>
      <c r="N48" s="223">
        <v>14.18</v>
      </c>
      <c r="O48" s="223">
        <v>4.4000000000000004</v>
      </c>
      <c r="P48" s="223">
        <v>0.95</v>
      </c>
    </row>
    <row r="49" spans="1:16" ht="15.75" customHeight="1" x14ac:dyDescent="0.25">
      <c r="A49" s="125">
        <v>6</v>
      </c>
      <c r="B49" s="283" t="s">
        <v>30</v>
      </c>
      <c r="C49" s="283"/>
      <c r="D49" s="172" t="s">
        <v>22</v>
      </c>
      <c r="E49" s="157">
        <v>2.37</v>
      </c>
      <c r="F49" s="157">
        <v>0.3</v>
      </c>
      <c r="G49" s="158">
        <v>14.49</v>
      </c>
      <c r="H49" s="158">
        <v>70.14</v>
      </c>
      <c r="I49" s="10" t="s">
        <v>128</v>
      </c>
      <c r="J49" s="235">
        <v>0.03</v>
      </c>
      <c r="K49" s="235">
        <v>0</v>
      </c>
      <c r="L49" s="235">
        <v>0</v>
      </c>
      <c r="M49" s="235">
        <v>9.9</v>
      </c>
      <c r="N49" s="235">
        <v>6.9</v>
      </c>
      <c r="O49" s="235">
        <v>26.1</v>
      </c>
      <c r="P49" s="235">
        <v>0.33</v>
      </c>
    </row>
    <row r="50" spans="1:16" ht="15.75" customHeight="1" x14ac:dyDescent="0.25">
      <c r="A50" s="125">
        <v>7</v>
      </c>
      <c r="B50" s="277" t="s">
        <v>129</v>
      </c>
      <c r="C50" s="277"/>
      <c r="D50" s="172" t="s">
        <v>31</v>
      </c>
      <c r="E50" s="157">
        <v>2.2400000000000002</v>
      </c>
      <c r="F50" s="157">
        <v>0.44</v>
      </c>
      <c r="G50" s="158">
        <v>19.760000000000002</v>
      </c>
      <c r="H50" s="158">
        <v>91.96</v>
      </c>
      <c r="I50" s="10" t="s">
        <v>128</v>
      </c>
      <c r="J50" s="235">
        <v>0.04</v>
      </c>
      <c r="K50" s="235">
        <v>0</v>
      </c>
      <c r="L50" s="235">
        <v>0</v>
      </c>
      <c r="M50" s="101">
        <v>10</v>
      </c>
      <c r="N50" s="101">
        <v>9.1999999999999993</v>
      </c>
      <c r="O50" s="101">
        <v>42.4</v>
      </c>
      <c r="P50" s="235">
        <v>0.36</v>
      </c>
    </row>
    <row r="51" spans="1:16" ht="15.75" x14ac:dyDescent="0.25">
      <c r="A51" s="22"/>
      <c r="B51" s="275" t="s">
        <v>43</v>
      </c>
      <c r="C51" s="275"/>
      <c r="D51" s="59" t="s">
        <v>204</v>
      </c>
      <c r="E51" s="225">
        <f>SUM(E44:E50)</f>
        <v>17.579999999999998</v>
      </c>
      <c r="F51" s="225">
        <f t="shared" ref="F51:H51" si="5">SUM(F44:F50)</f>
        <v>22.980000000000004</v>
      </c>
      <c r="G51" s="225">
        <f t="shared" si="5"/>
        <v>111.81</v>
      </c>
      <c r="H51" s="225">
        <f t="shared" si="5"/>
        <v>819.05000000000007</v>
      </c>
      <c r="I51" s="23"/>
      <c r="J51" s="20">
        <f>SUM(J44:J50)</f>
        <v>0.66000000000000014</v>
      </c>
      <c r="K51" s="20">
        <f t="shared" ref="K51:P51" si="6">SUM(K44:K50)</f>
        <v>61.19</v>
      </c>
      <c r="L51" s="20">
        <f t="shared" si="6"/>
        <v>8311.5</v>
      </c>
      <c r="M51" s="20">
        <f t="shared" si="6"/>
        <v>170.80999999999997</v>
      </c>
      <c r="N51" s="20">
        <f t="shared" si="6"/>
        <v>115.04</v>
      </c>
      <c r="O51" s="20">
        <f t="shared" si="6"/>
        <v>619.01999999999987</v>
      </c>
      <c r="P51" s="20">
        <f t="shared" si="6"/>
        <v>13.19</v>
      </c>
    </row>
    <row r="52" spans="1:16" ht="15.75" x14ac:dyDescent="0.25">
      <c r="A52" s="227"/>
      <c r="B52" s="276" t="s">
        <v>55</v>
      </c>
      <c r="C52" s="276"/>
      <c r="D52" s="175" t="s">
        <v>205</v>
      </c>
      <c r="E52" s="167">
        <f>SUM(E51,E42,E40)</f>
        <v>47.959999999999994</v>
      </c>
      <c r="F52" s="167">
        <f t="shared" ref="F52:H52" si="7">SUM(F51,F42,F40)</f>
        <v>64.11</v>
      </c>
      <c r="G52" s="167">
        <f t="shared" si="7"/>
        <v>202.34</v>
      </c>
      <c r="H52" s="167">
        <f t="shared" si="7"/>
        <v>1483.8000000000002</v>
      </c>
      <c r="I52" s="19"/>
      <c r="J52" s="229">
        <f>SUM(J51,J42,J40)</f>
        <v>1.0100000000000002</v>
      </c>
      <c r="K52" s="229">
        <f t="shared" ref="K52:P52" si="8">SUM(K51,K42,K40)</f>
        <v>88.83</v>
      </c>
      <c r="L52" s="229">
        <f t="shared" si="8"/>
        <v>8730.7999999999993</v>
      </c>
      <c r="M52" s="229">
        <f t="shared" si="8"/>
        <v>331.80999999999995</v>
      </c>
      <c r="N52" s="229">
        <f t="shared" si="8"/>
        <v>538.05999999999995</v>
      </c>
      <c r="O52" s="229">
        <f t="shared" si="8"/>
        <v>1198.5999999999999</v>
      </c>
      <c r="P52" s="229">
        <f t="shared" si="8"/>
        <v>18.54</v>
      </c>
    </row>
    <row r="53" spans="1:16" ht="15.75" x14ac:dyDescent="0.25">
      <c r="A53" s="303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5"/>
    </row>
    <row r="54" spans="1:16" ht="15.75" x14ac:dyDescent="0.25">
      <c r="A54" s="307" t="s">
        <v>1</v>
      </c>
      <c r="B54" s="307" t="s">
        <v>2</v>
      </c>
      <c r="C54" s="307"/>
      <c r="D54" s="307" t="s">
        <v>3</v>
      </c>
      <c r="E54" s="307" t="s">
        <v>4</v>
      </c>
      <c r="F54" s="307"/>
      <c r="G54" s="307"/>
      <c r="H54" s="308" t="s">
        <v>5</v>
      </c>
      <c r="I54" s="310" t="s">
        <v>6</v>
      </c>
      <c r="J54" s="327" t="s">
        <v>7</v>
      </c>
      <c r="K54" s="327"/>
      <c r="L54" s="327"/>
      <c r="M54" s="327" t="s">
        <v>8</v>
      </c>
      <c r="N54" s="327"/>
      <c r="O54" s="327"/>
      <c r="P54" s="327"/>
    </row>
    <row r="55" spans="1:16" ht="31.5" x14ac:dyDescent="0.25">
      <c r="A55" s="307"/>
      <c r="B55" s="307"/>
      <c r="C55" s="307"/>
      <c r="D55" s="307"/>
      <c r="E55" s="221" t="s">
        <v>9</v>
      </c>
      <c r="F55" s="221" t="s">
        <v>10</v>
      </c>
      <c r="G55" s="221" t="s">
        <v>11</v>
      </c>
      <c r="H55" s="308"/>
      <c r="I55" s="310"/>
      <c r="J55" s="223" t="s">
        <v>12</v>
      </c>
      <c r="K55" s="223" t="s">
        <v>13</v>
      </c>
      <c r="L55" s="223" t="s">
        <v>14</v>
      </c>
      <c r="M55" s="223" t="s">
        <v>15</v>
      </c>
      <c r="N55" s="223" t="s">
        <v>16</v>
      </c>
      <c r="O55" s="223" t="s">
        <v>17</v>
      </c>
      <c r="P55" s="223" t="s">
        <v>18</v>
      </c>
    </row>
    <row r="56" spans="1:16" ht="15.75" x14ac:dyDescent="0.25">
      <c r="A56" s="221">
        <v>1</v>
      </c>
      <c r="B56" s="307">
        <v>2</v>
      </c>
      <c r="C56" s="307"/>
      <c r="D56" s="221">
        <v>3</v>
      </c>
      <c r="E56" s="221">
        <v>4</v>
      </c>
      <c r="F56" s="3">
        <v>5</v>
      </c>
      <c r="G56" s="221">
        <v>6</v>
      </c>
      <c r="H56" s="4" t="s">
        <v>19</v>
      </c>
      <c r="I56" s="5">
        <v>8</v>
      </c>
      <c r="J56" s="223">
        <v>9</v>
      </c>
      <c r="K56" s="223">
        <v>10</v>
      </c>
      <c r="L56" s="223">
        <v>11</v>
      </c>
      <c r="M56" s="223">
        <v>13</v>
      </c>
      <c r="N56" s="223">
        <v>14</v>
      </c>
      <c r="O56" s="223">
        <v>15</v>
      </c>
      <c r="P56" s="223">
        <v>16</v>
      </c>
    </row>
    <row r="57" spans="1:16" ht="15.75" x14ac:dyDescent="0.25">
      <c r="A57" s="309" t="s">
        <v>239</v>
      </c>
      <c r="B57" s="309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</row>
    <row r="58" spans="1:16" ht="15.75" x14ac:dyDescent="0.25">
      <c r="A58" s="282" t="s">
        <v>20</v>
      </c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</row>
    <row r="59" spans="1:16" ht="31.5" x14ac:dyDescent="0.25">
      <c r="A59" s="12">
        <v>1</v>
      </c>
      <c r="B59" s="326" t="s">
        <v>142</v>
      </c>
      <c r="C59" s="326"/>
      <c r="D59" s="66" t="s">
        <v>102</v>
      </c>
      <c r="E59" s="68">
        <v>5.09</v>
      </c>
      <c r="F59" s="68">
        <v>10.72</v>
      </c>
      <c r="G59" s="68">
        <v>33.549999999999997</v>
      </c>
      <c r="H59" s="62">
        <v>251</v>
      </c>
      <c r="I59" s="68" t="s">
        <v>56</v>
      </c>
      <c r="J59" s="224">
        <v>0.05</v>
      </c>
      <c r="K59" s="224">
        <v>1.17</v>
      </c>
      <c r="L59" s="113">
        <v>58</v>
      </c>
      <c r="M59" s="224">
        <v>30.12</v>
      </c>
      <c r="N59" s="224">
        <v>130.09</v>
      </c>
      <c r="O59" s="224">
        <v>138.13999999999999</v>
      </c>
      <c r="P59" s="224">
        <v>0.47</v>
      </c>
    </row>
    <row r="60" spans="1:16" ht="15.75" x14ac:dyDescent="0.25">
      <c r="A60" s="125">
        <v>2</v>
      </c>
      <c r="B60" s="321" t="s">
        <v>143</v>
      </c>
      <c r="C60" s="321"/>
      <c r="D60" s="61">
        <v>60</v>
      </c>
      <c r="E60" s="61">
        <v>6.67</v>
      </c>
      <c r="F60" s="61">
        <v>8.4700000000000006</v>
      </c>
      <c r="G60" s="62">
        <v>14.98</v>
      </c>
      <c r="H60" s="62">
        <v>163</v>
      </c>
      <c r="I60" s="12" t="s">
        <v>145</v>
      </c>
      <c r="J60" s="224">
        <v>0.11</v>
      </c>
      <c r="K60" s="224">
        <v>0.25</v>
      </c>
      <c r="L60" s="113">
        <v>17</v>
      </c>
      <c r="M60" s="224">
        <v>59.35</v>
      </c>
      <c r="N60" s="224">
        <v>15.7</v>
      </c>
      <c r="O60" s="224">
        <v>52.3</v>
      </c>
      <c r="P60" s="224">
        <v>26.72</v>
      </c>
    </row>
    <row r="61" spans="1:16" ht="15.75" x14ac:dyDescent="0.25">
      <c r="A61" s="125">
        <v>3</v>
      </c>
      <c r="B61" s="321" t="s">
        <v>144</v>
      </c>
      <c r="C61" s="321"/>
      <c r="D61" s="61" t="s">
        <v>102</v>
      </c>
      <c r="E61" s="61">
        <v>7.0000000000000007E-2</v>
      </c>
      <c r="F61" s="61">
        <v>0.02</v>
      </c>
      <c r="G61" s="62">
        <v>15</v>
      </c>
      <c r="H61" s="62">
        <v>60</v>
      </c>
      <c r="I61" s="12" t="s">
        <v>116</v>
      </c>
      <c r="J61" s="224">
        <v>0</v>
      </c>
      <c r="K61" s="224">
        <v>0.03</v>
      </c>
      <c r="L61" s="224">
        <v>0</v>
      </c>
      <c r="M61" s="224">
        <v>1.4</v>
      </c>
      <c r="N61" s="224">
        <v>11.1</v>
      </c>
      <c r="O61" s="224">
        <v>2.8</v>
      </c>
      <c r="P61" s="224">
        <v>0.28000000000000003</v>
      </c>
    </row>
    <row r="62" spans="1:16" ht="15.75" x14ac:dyDescent="0.25">
      <c r="A62" s="125">
        <v>4</v>
      </c>
      <c r="B62" s="283" t="s">
        <v>30</v>
      </c>
      <c r="C62" s="283"/>
      <c r="D62" s="172" t="s">
        <v>22</v>
      </c>
      <c r="E62" s="157">
        <v>2.37</v>
      </c>
      <c r="F62" s="157">
        <v>0.3</v>
      </c>
      <c r="G62" s="158">
        <v>14.49</v>
      </c>
      <c r="H62" s="158">
        <v>70.14</v>
      </c>
      <c r="I62" s="10" t="s">
        <v>128</v>
      </c>
      <c r="J62" s="260">
        <v>0.03</v>
      </c>
      <c r="K62" s="260">
        <v>0</v>
      </c>
      <c r="L62" s="260">
        <v>0</v>
      </c>
      <c r="M62" s="260">
        <v>9.9</v>
      </c>
      <c r="N62" s="260">
        <v>6.9</v>
      </c>
      <c r="O62" s="260">
        <v>26.1</v>
      </c>
      <c r="P62" s="260">
        <v>0.33</v>
      </c>
    </row>
    <row r="63" spans="1:16" ht="15.75" x14ac:dyDescent="0.25">
      <c r="A63" s="125">
        <v>5</v>
      </c>
      <c r="B63" s="313" t="s">
        <v>146</v>
      </c>
      <c r="C63" s="325"/>
      <c r="D63" s="187">
        <v>50</v>
      </c>
      <c r="E63" s="187">
        <v>4.55</v>
      </c>
      <c r="F63" s="187">
        <v>5.95</v>
      </c>
      <c r="G63" s="187">
        <v>28.1</v>
      </c>
      <c r="H63" s="188">
        <v>184</v>
      </c>
      <c r="I63" s="187" t="s">
        <v>128</v>
      </c>
      <c r="J63" s="187">
        <v>0.05</v>
      </c>
      <c r="K63" s="187">
        <v>0</v>
      </c>
      <c r="L63" s="187">
        <v>59.3</v>
      </c>
      <c r="M63" s="187">
        <v>11.3</v>
      </c>
      <c r="N63" s="187">
        <v>18.3</v>
      </c>
      <c r="O63" s="187">
        <v>42.5</v>
      </c>
      <c r="P63" s="226">
        <v>0.8</v>
      </c>
    </row>
    <row r="64" spans="1:16" ht="15.75" x14ac:dyDescent="0.25">
      <c r="A64" s="227"/>
      <c r="B64" s="275" t="s">
        <v>32</v>
      </c>
      <c r="C64" s="275"/>
      <c r="D64" s="183" t="s">
        <v>226</v>
      </c>
      <c r="E64" s="184">
        <f>SUM(E59:E63)</f>
        <v>18.75</v>
      </c>
      <c r="F64" s="184">
        <f t="shared" ref="F64:H64" si="9">SUM(F59:F63)</f>
        <v>25.46</v>
      </c>
      <c r="G64" s="184">
        <f t="shared" si="9"/>
        <v>106.12</v>
      </c>
      <c r="H64" s="184">
        <f t="shared" si="9"/>
        <v>728.14</v>
      </c>
      <c r="I64" s="185"/>
      <c r="J64" s="186">
        <f>SUM(J59:J63)</f>
        <v>0.24</v>
      </c>
      <c r="K64" s="186">
        <f t="shared" ref="K64:P64" si="10">SUM(K59:K63)</f>
        <v>1.45</v>
      </c>
      <c r="L64" s="186">
        <f t="shared" si="10"/>
        <v>134.30000000000001</v>
      </c>
      <c r="M64" s="186">
        <f t="shared" si="10"/>
        <v>112.07000000000001</v>
      </c>
      <c r="N64" s="186">
        <f t="shared" si="10"/>
        <v>182.09</v>
      </c>
      <c r="O64" s="186">
        <f t="shared" si="10"/>
        <v>261.84000000000003</v>
      </c>
      <c r="P64" s="186">
        <f t="shared" si="10"/>
        <v>28.599999999999998</v>
      </c>
    </row>
    <row r="65" spans="1:16" ht="15.75" x14ac:dyDescent="0.25">
      <c r="A65" s="227"/>
      <c r="B65" s="288" t="s">
        <v>125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90"/>
    </row>
    <row r="66" spans="1:16" ht="18.75" customHeight="1" x14ac:dyDescent="0.25">
      <c r="A66" s="12">
        <v>1</v>
      </c>
      <c r="B66" s="352" t="s">
        <v>58</v>
      </c>
      <c r="C66" s="353"/>
      <c r="D66" s="166">
        <v>200</v>
      </c>
      <c r="E66" s="167">
        <v>0.8</v>
      </c>
      <c r="F66" s="167">
        <v>0.8</v>
      </c>
      <c r="G66" s="167">
        <v>19.600000000000001</v>
      </c>
      <c r="H66" s="167"/>
      <c r="I66" s="252" t="s">
        <v>59</v>
      </c>
      <c r="J66" s="267">
        <v>0.06</v>
      </c>
      <c r="K66" s="253">
        <v>20</v>
      </c>
      <c r="L66" s="267">
        <v>0</v>
      </c>
      <c r="M66" s="253">
        <v>18</v>
      </c>
      <c r="N66" s="253">
        <v>32</v>
      </c>
      <c r="O66" s="253">
        <v>22</v>
      </c>
      <c r="P66" s="267">
        <v>2.2000000000000002</v>
      </c>
    </row>
    <row r="67" spans="1:16" ht="15.75" x14ac:dyDescent="0.25">
      <c r="A67" s="324" t="s">
        <v>60</v>
      </c>
      <c r="B67" s="282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</row>
    <row r="68" spans="1:16" ht="15.75" x14ac:dyDescent="0.25">
      <c r="A68" s="125">
        <v>1</v>
      </c>
      <c r="B68" s="283" t="s">
        <v>147</v>
      </c>
      <c r="C68" s="283"/>
      <c r="D68" s="60" t="s">
        <v>206</v>
      </c>
      <c r="E68" s="61">
        <v>1.32</v>
      </c>
      <c r="F68" s="61">
        <v>3.25</v>
      </c>
      <c r="G68" s="62">
        <v>6.47</v>
      </c>
      <c r="H68" s="62">
        <v>60.4</v>
      </c>
      <c r="I68" s="68" t="s">
        <v>148</v>
      </c>
      <c r="J68" s="224">
        <v>1.7000000000000001E-2</v>
      </c>
      <c r="K68" s="224">
        <v>17.100000000000001</v>
      </c>
      <c r="L68" s="224">
        <v>0</v>
      </c>
      <c r="M68" s="224">
        <v>15.08</v>
      </c>
      <c r="N68" s="224">
        <v>24.97</v>
      </c>
      <c r="O68" s="224">
        <v>28.3</v>
      </c>
      <c r="P68" s="224">
        <v>0.47</v>
      </c>
    </row>
    <row r="69" spans="1:16" ht="15.75" x14ac:dyDescent="0.25">
      <c r="A69" s="125">
        <v>2</v>
      </c>
      <c r="B69" s="283" t="s">
        <v>61</v>
      </c>
      <c r="C69" s="283"/>
      <c r="D69" s="157">
        <v>250</v>
      </c>
      <c r="E69" s="157">
        <v>1.8</v>
      </c>
      <c r="F69" s="157">
        <v>4.93</v>
      </c>
      <c r="G69" s="158">
        <v>10.94</v>
      </c>
      <c r="H69" s="158">
        <v>103.75</v>
      </c>
      <c r="I69" s="12" t="s">
        <v>62</v>
      </c>
      <c r="J69" s="224">
        <v>0.05</v>
      </c>
      <c r="K69" s="224">
        <v>10.68</v>
      </c>
      <c r="L69" s="224">
        <v>0</v>
      </c>
      <c r="M69" s="224">
        <v>26.13</v>
      </c>
      <c r="N69" s="224">
        <v>49.73</v>
      </c>
      <c r="O69" s="224">
        <v>54.6</v>
      </c>
      <c r="P69" s="224">
        <v>1.23</v>
      </c>
    </row>
    <row r="70" spans="1:16" ht="15.75" x14ac:dyDescent="0.25">
      <c r="A70" s="125">
        <v>3</v>
      </c>
      <c r="B70" s="320" t="s">
        <v>63</v>
      </c>
      <c r="C70" s="320"/>
      <c r="D70" s="61" t="s">
        <v>207</v>
      </c>
      <c r="E70" s="61">
        <v>20.5</v>
      </c>
      <c r="F70" s="61">
        <v>17.03</v>
      </c>
      <c r="G70" s="62">
        <v>24.33</v>
      </c>
      <c r="H70" s="62">
        <v>332.8</v>
      </c>
      <c r="I70" s="29" t="s">
        <v>149</v>
      </c>
      <c r="J70" s="224">
        <v>0.14000000000000001</v>
      </c>
      <c r="K70" s="224">
        <v>18.73</v>
      </c>
      <c r="L70" s="224">
        <v>33.6</v>
      </c>
      <c r="M70" s="224">
        <v>57.6</v>
      </c>
      <c r="N70" s="224">
        <v>45.73</v>
      </c>
      <c r="O70" s="113">
        <v>221</v>
      </c>
      <c r="P70" s="224">
        <v>2.92</v>
      </c>
    </row>
    <row r="71" spans="1:16" ht="15.75" x14ac:dyDescent="0.25">
      <c r="A71" s="125">
        <v>4</v>
      </c>
      <c r="B71" s="280" t="s">
        <v>65</v>
      </c>
      <c r="C71" s="281"/>
      <c r="D71" s="206">
        <v>200</v>
      </c>
      <c r="E71" s="206">
        <v>0.66</v>
      </c>
      <c r="F71" s="207">
        <v>0.09</v>
      </c>
      <c r="G71" s="208">
        <v>32</v>
      </c>
      <c r="H71" s="204">
        <v>132.80000000000001</v>
      </c>
      <c r="I71" s="210" t="s">
        <v>66</v>
      </c>
      <c r="J71" s="209">
        <v>1.6E-2</v>
      </c>
      <c r="K71" s="209">
        <v>0.73</v>
      </c>
      <c r="L71" s="209">
        <v>0</v>
      </c>
      <c r="M71" s="209">
        <v>17.46</v>
      </c>
      <c r="N71" s="209">
        <v>32.479999999999997</v>
      </c>
      <c r="O71" s="209">
        <v>23.44</v>
      </c>
      <c r="P71" s="209">
        <v>0.7</v>
      </c>
    </row>
    <row r="72" spans="1:16" ht="15.75" customHeight="1" x14ac:dyDescent="0.25">
      <c r="A72" s="125">
        <v>5</v>
      </c>
      <c r="B72" s="283" t="s">
        <v>30</v>
      </c>
      <c r="C72" s="283"/>
      <c r="D72" s="172" t="s">
        <v>22</v>
      </c>
      <c r="E72" s="157">
        <v>2.37</v>
      </c>
      <c r="F72" s="157">
        <v>0.3</v>
      </c>
      <c r="G72" s="158">
        <v>14.49</v>
      </c>
      <c r="H72" s="158">
        <v>70.14</v>
      </c>
      <c r="I72" s="10" t="s">
        <v>128</v>
      </c>
      <c r="J72" s="236">
        <v>0.03</v>
      </c>
      <c r="K72" s="236">
        <v>0</v>
      </c>
      <c r="L72" s="236">
        <v>0</v>
      </c>
      <c r="M72" s="236">
        <v>9.9</v>
      </c>
      <c r="N72" s="236">
        <v>6.9</v>
      </c>
      <c r="O72" s="236">
        <v>26.1</v>
      </c>
      <c r="P72" s="236">
        <v>0.33</v>
      </c>
    </row>
    <row r="73" spans="1:16" ht="15.75" customHeight="1" x14ac:dyDescent="0.25">
      <c r="A73" s="125">
        <v>6</v>
      </c>
      <c r="B73" s="277" t="s">
        <v>129</v>
      </c>
      <c r="C73" s="277"/>
      <c r="D73" s="172" t="s">
        <v>31</v>
      </c>
      <c r="E73" s="157">
        <v>2.2400000000000002</v>
      </c>
      <c r="F73" s="157">
        <v>0.44</v>
      </c>
      <c r="G73" s="158">
        <v>19.760000000000002</v>
      </c>
      <c r="H73" s="158">
        <v>91.96</v>
      </c>
      <c r="I73" s="10" t="s">
        <v>128</v>
      </c>
      <c r="J73" s="236">
        <v>0.04</v>
      </c>
      <c r="K73" s="236">
        <v>0</v>
      </c>
      <c r="L73" s="236">
        <v>0</v>
      </c>
      <c r="M73" s="101">
        <v>10</v>
      </c>
      <c r="N73" s="101">
        <v>9.1999999999999993</v>
      </c>
      <c r="O73" s="101">
        <v>42.4</v>
      </c>
      <c r="P73" s="236">
        <v>0.36</v>
      </c>
    </row>
    <row r="74" spans="1:16" ht="15.75" x14ac:dyDescent="0.25">
      <c r="A74" s="22"/>
      <c r="B74" s="275" t="s">
        <v>43</v>
      </c>
      <c r="C74" s="275"/>
      <c r="D74" s="59" t="s">
        <v>204</v>
      </c>
      <c r="E74" s="225">
        <f>SUM(E68:E73)</f>
        <v>28.89</v>
      </c>
      <c r="F74" s="225">
        <f t="shared" ref="F74:H74" si="11">SUM(F68:F73)</f>
        <v>26.040000000000003</v>
      </c>
      <c r="G74" s="225">
        <f t="shared" si="11"/>
        <v>107.99</v>
      </c>
      <c r="H74" s="225">
        <f t="shared" si="11"/>
        <v>791.85</v>
      </c>
      <c r="I74" s="23"/>
      <c r="J74" s="20">
        <f>SUM(J68:J73)</f>
        <v>0.29299999999999998</v>
      </c>
      <c r="K74" s="20">
        <f t="shared" ref="K74:P74" si="12">SUM(K68:K73)</f>
        <v>47.24</v>
      </c>
      <c r="L74" s="20">
        <f t="shared" si="12"/>
        <v>33.6</v>
      </c>
      <c r="M74" s="20">
        <f t="shared" si="12"/>
        <v>136.17000000000002</v>
      </c>
      <c r="N74" s="20">
        <f t="shared" si="12"/>
        <v>169.00999999999996</v>
      </c>
      <c r="O74" s="20">
        <f t="shared" si="12"/>
        <v>395.84</v>
      </c>
      <c r="P74" s="20">
        <f t="shared" si="12"/>
        <v>6.0100000000000007</v>
      </c>
    </row>
    <row r="75" spans="1:16" ht="15.75" x14ac:dyDescent="0.25">
      <c r="A75" s="227"/>
      <c r="B75" s="276" t="s">
        <v>68</v>
      </c>
      <c r="C75" s="276"/>
      <c r="D75" s="59" t="s">
        <v>236</v>
      </c>
      <c r="E75" s="167">
        <f>SUM(E74,E66,E64)</f>
        <v>48.44</v>
      </c>
      <c r="F75" s="167">
        <f t="shared" ref="F75:H75" si="13">SUM(F74,F66,F64)</f>
        <v>52.300000000000004</v>
      </c>
      <c r="G75" s="167">
        <f t="shared" si="13"/>
        <v>233.71</v>
      </c>
      <c r="H75" s="167">
        <f t="shared" si="13"/>
        <v>1519.99</v>
      </c>
      <c r="I75" s="19"/>
      <c r="J75" s="20">
        <f>SUM(J74,J66,J64)</f>
        <v>0.59299999999999997</v>
      </c>
      <c r="K75" s="20">
        <f t="shared" ref="K75:P75" si="14">SUM(K74,K66,K64)</f>
        <v>68.690000000000012</v>
      </c>
      <c r="L75" s="20">
        <f t="shared" si="14"/>
        <v>167.9</v>
      </c>
      <c r="M75" s="20">
        <f t="shared" si="14"/>
        <v>266.24</v>
      </c>
      <c r="N75" s="20">
        <f t="shared" si="14"/>
        <v>383.09999999999997</v>
      </c>
      <c r="O75" s="20">
        <f t="shared" si="14"/>
        <v>679.68000000000006</v>
      </c>
      <c r="P75" s="20">
        <f t="shared" si="14"/>
        <v>36.81</v>
      </c>
    </row>
    <row r="76" spans="1:16" ht="15.75" x14ac:dyDescent="0.25">
      <c r="A76" s="303"/>
      <c r="B76" s="304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5"/>
    </row>
    <row r="77" spans="1:16" ht="15.75" x14ac:dyDescent="0.25">
      <c r="A77" s="306" t="s">
        <v>1</v>
      </c>
      <c r="B77" s="307" t="s">
        <v>2</v>
      </c>
      <c r="C77" s="307"/>
      <c r="D77" s="307" t="s">
        <v>3</v>
      </c>
      <c r="E77" s="307" t="s">
        <v>4</v>
      </c>
      <c r="F77" s="307"/>
      <c r="G77" s="307"/>
      <c r="H77" s="308" t="s">
        <v>5</v>
      </c>
      <c r="I77" s="310" t="s">
        <v>6</v>
      </c>
      <c r="J77" s="311" t="s">
        <v>7</v>
      </c>
      <c r="K77" s="311"/>
      <c r="L77" s="311"/>
      <c r="M77" s="311" t="s">
        <v>8</v>
      </c>
      <c r="N77" s="311"/>
      <c r="O77" s="311"/>
      <c r="P77" s="311"/>
    </row>
    <row r="78" spans="1:16" ht="31.5" x14ac:dyDescent="0.25">
      <c r="A78" s="306"/>
      <c r="B78" s="307"/>
      <c r="C78" s="307"/>
      <c r="D78" s="307"/>
      <c r="E78" s="221" t="s">
        <v>9</v>
      </c>
      <c r="F78" s="221" t="s">
        <v>10</v>
      </c>
      <c r="G78" s="221" t="s">
        <v>11</v>
      </c>
      <c r="H78" s="308"/>
      <c r="I78" s="310"/>
      <c r="J78" s="224" t="s">
        <v>12</v>
      </c>
      <c r="K78" s="224" t="s">
        <v>13</v>
      </c>
      <c r="L78" s="224" t="s">
        <v>14</v>
      </c>
      <c r="M78" s="224" t="s">
        <v>15</v>
      </c>
      <c r="N78" s="224" t="s">
        <v>16</v>
      </c>
      <c r="O78" s="224" t="s">
        <v>17</v>
      </c>
      <c r="P78" s="224" t="s">
        <v>18</v>
      </c>
    </row>
    <row r="79" spans="1:16" ht="15.75" x14ac:dyDescent="0.25">
      <c r="A79" s="221">
        <v>1</v>
      </c>
      <c r="B79" s="307">
        <v>2</v>
      </c>
      <c r="C79" s="307"/>
      <c r="D79" s="221">
        <v>3</v>
      </c>
      <c r="E79" s="221">
        <v>4</v>
      </c>
      <c r="F79" s="3">
        <v>5</v>
      </c>
      <c r="G79" s="221">
        <v>6</v>
      </c>
      <c r="H79" s="4" t="s">
        <v>19</v>
      </c>
      <c r="I79" s="10">
        <v>8</v>
      </c>
      <c r="J79" s="224">
        <v>9</v>
      </c>
      <c r="K79" s="224">
        <v>10</v>
      </c>
      <c r="L79" s="224">
        <v>11</v>
      </c>
      <c r="M79" s="224">
        <v>13</v>
      </c>
      <c r="N79" s="224">
        <v>14</v>
      </c>
      <c r="O79" s="224">
        <v>15</v>
      </c>
      <c r="P79" s="224">
        <v>16</v>
      </c>
    </row>
    <row r="80" spans="1:16" ht="15.75" x14ac:dyDescent="0.25">
      <c r="A80" s="282" t="s">
        <v>240</v>
      </c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</row>
    <row r="81" spans="1:16" ht="15.75" x14ac:dyDescent="0.25">
      <c r="A81" s="222"/>
      <c r="B81" s="272" t="s">
        <v>20</v>
      </c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4"/>
    </row>
    <row r="82" spans="1:16" ht="15.75" x14ac:dyDescent="0.25">
      <c r="A82" s="125">
        <v>1</v>
      </c>
      <c r="B82" s="321" t="s">
        <v>152</v>
      </c>
      <c r="C82" s="321"/>
      <c r="D82" s="165" t="s">
        <v>208</v>
      </c>
      <c r="E82" s="160">
        <v>24.1</v>
      </c>
      <c r="F82" s="160">
        <v>15.09</v>
      </c>
      <c r="G82" s="161">
        <v>44.32</v>
      </c>
      <c r="H82" s="161">
        <v>329.6</v>
      </c>
      <c r="I82" s="5" t="s">
        <v>70</v>
      </c>
      <c r="J82" s="223">
        <v>1.47</v>
      </c>
      <c r="K82" s="223">
        <v>0.13</v>
      </c>
      <c r="L82" s="223">
        <v>64.819999999999993</v>
      </c>
      <c r="M82" s="223">
        <v>38.76</v>
      </c>
      <c r="N82" s="223">
        <v>88.83</v>
      </c>
      <c r="O82" s="223">
        <v>155.28</v>
      </c>
      <c r="P82" s="223">
        <v>0.77</v>
      </c>
    </row>
    <row r="83" spans="1:16" ht="15.75" x14ac:dyDescent="0.25">
      <c r="A83" s="12">
        <v>2</v>
      </c>
      <c r="B83" s="320" t="s">
        <v>150</v>
      </c>
      <c r="C83" s="320"/>
      <c r="D83" s="176" t="s">
        <v>94</v>
      </c>
      <c r="E83" s="177">
        <v>3.17</v>
      </c>
      <c r="F83" s="177">
        <v>2.68</v>
      </c>
      <c r="G83" s="177">
        <v>15.95</v>
      </c>
      <c r="H83" s="161">
        <v>100.6</v>
      </c>
      <c r="I83" s="177" t="s">
        <v>153</v>
      </c>
      <c r="J83" s="223">
        <v>0.04</v>
      </c>
      <c r="K83" s="223">
        <v>1.3</v>
      </c>
      <c r="L83" s="189">
        <v>20</v>
      </c>
      <c r="M83" s="189">
        <v>14</v>
      </c>
      <c r="N83" s="223">
        <v>125.78</v>
      </c>
      <c r="O83" s="189">
        <v>90</v>
      </c>
      <c r="P83" s="223">
        <v>0.13</v>
      </c>
    </row>
    <row r="84" spans="1:16" ht="15.75" x14ac:dyDescent="0.25">
      <c r="A84" s="125">
        <v>3</v>
      </c>
      <c r="B84" s="283" t="s">
        <v>30</v>
      </c>
      <c r="C84" s="283"/>
      <c r="D84" s="178">
        <v>40</v>
      </c>
      <c r="E84" s="179">
        <v>3.16</v>
      </c>
      <c r="F84" s="179">
        <v>0.4</v>
      </c>
      <c r="G84" s="180">
        <v>19.32</v>
      </c>
      <c r="H84" s="180">
        <v>93.52</v>
      </c>
      <c r="I84" s="181" t="s">
        <v>128</v>
      </c>
      <c r="J84" s="182">
        <v>0.04</v>
      </c>
      <c r="K84" s="182">
        <v>0</v>
      </c>
      <c r="L84" s="182">
        <v>0</v>
      </c>
      <c r="M84" s="182">
        <v>13.2</v>
      </c>
      <c r="N84" s="182">
        <v>9.1999999999999993</v>
      </c>
      <c r="O84" s="182">
        <v>34.799999999999997</v>
      </c>
      <c r="P84" s="224">
        <v>0.44</v>
      </c>
    </row>
    <row r="85" spans="1:16" ht="15.75" x14ac:dyDescent="0.25">
      <c r="A85" s="125">
        <v>4</v>
      </c>
      <c r="B85" s="312" t="s">
        <v>72</v>
      </c>
      <c r="C85" s="312"/>
      <c r="D85" s="168" t="s">
        <v>73</v>
      </c>
      <c r="E85" s="169">
        <v>0.08</v>
      </c>
      <c r="F85" s="157">
        <v>7.25</v>
      </c>
      <c r="G85" s="170">
        <v>0.13</v>
      </c>
      <c r="H85" s="158">
        <v>66</v>
      </c>
      <c r="I85" s="10" t="s">
        <v>133</v>
      </c>
      <c r="J85" s="224">
        <v>0</v>
      </c>
      <c r="K85" s="224">
        <v>0</v>
      </c>
      <c r="L85" s="101">
        <v>40</v>
      </c>
      <c r="M85" s="224">
        <v>0</v>
      </c>
      <c r="N85" s="224">
        <v>2.4</v>
      </c>
      <c r="O85" s="113">
        <v>3</v>
      </c>
      <c r="P85" s="224">
        <v>0.02</v>
      </c>
    </row>
    <row r="86" spans="1:16" ht="15.75" x14ac:dyDescent="0.25">
      <c r="A86" s="125">
        <v>5</v>
      </c>
      <c r="B86" s="322" t="s">
        <v>104</v>
      </c>
      <c r="C86" s="323"/>
      <c r="D86" s="190" t="s">
        <v>42</v>
      </c>
      <c r="E86" s="191">
        <v>0.67</v>
      </c>
      <c r="F86" s="179">
        <v>5.9</v>
      </c>
      <c r="G86" s="192">
        <v>0</v>
      </c>
      <c r="H86" s="180">
        <v>72</v>
      </c>
      <c r="I86" s="181" t="s">
        <v>105</v>
      </c>
      <c r="J86" s="182">
        <v>0.1</v>
      </c>
      <c r="K86" s="182">
        <v>0.14000000000000001</v>
      </c>
      <c r="L86" s="182">
        <v>52</v>
      </c>
      <c r="M86" s="113">
        <v>7</v>
      </c>
      <c r="N86" s="113">
        <v>176</v>
      </c>
      <c r="O86" s="113">
        <v>100</v>
      </c>
      <c r="P86" s="224">
        <v>0.2</v>
      </c>
    </row>
    <row r="87" spans="1:16" ht="15.75" x14ac:dyDescent="0.25">
      <c r="A87" s="125">
        <v>6</v>
      </c>
      <c r="B87" s="283" t="s">
        <v>151</v>
      </c>
      <c r="C87" s="319"/>
      <c r="D87" s="187">
        <v>50</v>
      </c>
      <c r="E87" s="187">
        <v>3.83</v>
      </c>
      <c r="F87" s="187">
        <v>15.5</v>
      </c>
      <c r="G87" s="188">
        <v>24</v>
      </c>
      <c r="H87" s="187">
        <v>265</v>
      </c>
      <c r="I87" s="187"/>
      <c r="J87" s="224">
        <v>0.01</v>
      </c>
      <c r="K87" s="224">
        <v>0</v>
      </c>
      <c r="L87" s="224">
        <v>0</v>
      </c>
      <c r="M87" s="224">
        <v>5.5</v>
      </c>
      <c r="N87" s="224">
        <v>47.5</v>
      </c>
      <c r="O87" s="224">
        <v>33</v>
      </c>
      <c r="P87" s="224">
        <v>0.15</v>
      </c>
    </row>
    <row r="88" spans="1:16" ht="15.75" x14ac:dyDescent="0.25">
      <c r="A88" s="227"/>
      <c r="B88" s="318" t="s">
        <v>32</v>
      </c>
      <c r="C88" s="318"/>
      <c r="D88" s="193">
        <v>545</v>
      </c>
      <c r="E88" s="193">
        <f>SUM(E82:E87)</f>
        <v>35.010000000000005</v>
      </c>
      <c r="F88" s="193">
        <f t="shared" ref="F88:H88" si="15">SUM(F82:F87)</f>
        <v>46.82</v>
      </c>
      <c r="G88" s="193">
        <f t="shared" si="15"/>
        <v>103.72</v>
      </c>
      <c r="H88" s="193">
        <f t="shared" si="15"/>
        <v>926.72</v>
      </c>
      <c r="I88" s="194"/>
      <c r="J88" s="195">
        <f>SUM(J82:J87)</f>
        <v>1.6600000000000001</v>
      </c>
      <c r="K88" s="195">
        <f t="shared" ref="K88:P88" si="16">SUM(K82:K87)</f>
        <v>1.5700000000000003</v>
      </c>
      <c r="L88" s="195">
        <f t="shared" si="16"/>
        <v>176.82</v>
      </c>
      <c r="M88" s="195">
        <f t="shared" si="16"/>
        <v>78.459999999999994</v>
      </c>
      <c r="N88" s="195">
        <f t="shared" si="16"/>
        <v>449.71000000000004</v>
      </c>
      <c r="O88" s="195">
        <f t="shared" si="16"/>
        <v>416.08</v>
      </c>
      <c r="P88" s="195">
        <f t="shared" si="16"/>
        <v>1.71</v>
      </c>
    </row>
    <row r="89" spans="1:16" ht="15.75" x14ac:dyDescent="0.25">
      <c r="A89" s="227"/>
      <c r="B89" s="288" t="s">
        <v>125</v>
      </c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90"/>
    </row>
    <row r="90" spans="1:16" ht="15.75" x14ac:dyDescent="0.25">
      <c r="A90" s="12">
        <v>1</v>
      </c>
      <c r="B90" s="286" t="s">
        <v>58</v>
      </c>
      <c r="C90" s="287"/>
      <c r="D90" s="225">
        <v>200</v>
      </c>
      <c r="E90" s="45">
        <v>0.8</v>
      </c>
      <c r="F90" s="45">
        <v>0.8</v>
      </c>
      <c r="G90" s="45">
        <v>19.600000000000001</v>
      </c>
      <c r="H90" s="45"/>
      <c r="I90" s="88" t="s">
        <v>59</v>
      </c>
      <c r="J90" s="20">
        <v>0.06</v>
      </c>
      <c r="K90" s="102">
        <v>20</v>
      </c>
      <c r="L90" s="20">
        <v>0</v>
      </c>
      <c r="M90" s="102">
        <v>18</v>
      </c>
      <c r="N90" s="102">
        <v>32</v>
      </c>
      <c r="O90" s="102">
        <v>22</v>
      </c>
      <c r="P90" s="20">
        <v>2.2000000000000002</v>
      </c>
    </row>
    <row r="91" spans="1:16" ht="15.75" x14ac:dyDescent="0.25">
      <c r="A91" s="282" t="s">
        <v>33</v>
      </c>
      <c r="B91" s="282"/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</row>
    <row r="92" spans="1:16" ht="27" customHeight="1" x14ac:dyDescent="0.25">
      <c r="A92" s="125">
        <v>1</v>
      </c>
      <c r="B92" s="312" t="s">
        <v>21</v>
      </c>
      <c r="C92" s="312"/>
      <c r="D92" s="75" t="s">
        <v>124</v>
      </c>
      <c r="E92" s="61">
        <v>0.35</v>
      </c>
      <c r="F92" s="61">
        <v>0.05</v>
      </c>
      <c r="G92" s="62">
        <v>0.95</v>
      </c>
      <c r="H92" s="62">
        <v>6</v>
      </c>
      <c r="I92" s="10" t="s">
        <v>35</v>
      </c>
      <c r="J92" s="236">
        <v>1.7000000000000001E-2</v>
      </c>
      <c r="K92" s="236">
        <v>2.4500000000000002</v>
      </c>
      <c r="L92" s="236">
        <v>0</v>
      </c>
      <c r="M92" s="113">
        <v>7</v>
      </c>
      <c r="N92" s="236">
        <v>8.5</v>
      </c>
      <c r="O92" s="113">
        <v>15</v>
      </c>
      <c r="P92" s="236">
        <v>0.25</v>
      </c>
    </row>
    <row r="93" spans="1:16" ht="15.75" x14ac:dyDescent="0.25">
      <c r="A93" s="125">
        <v>2</v>
      </c>
      <c r="B93" s="283" t="s">
        <v>74</v>
      </c>
      <c r="C93" s="283"/>
      <c r="D93" s="157">
        <v>250</v>
      </c>
      <c r="E93" s="157">
        <v>5.49</v>
      </c>
      <c r="F93" s="157">
        <v>5.28</v>
      </c>
      <c r="G93" s="158">
        <v>16.54</v>
      </c>
      <c r="H93" s="158">
        <v>148.25</v>
      </c>
      <c r="I93" s="12" t="s">
        <v>75</v>
      </c>
      <c r="J93" s="224">
        <v>0.23</v>
      </c>
      <c r="K93" s="224">
        <v>5.83</v>
      </c>
      <c r="L93" s="224">
        <v>0</v>
      </c>
      <c r="M93" s="224">
        <v>35.58</v>
      </c>
      <c r="N93" s="224">
        <v>42.68</v>
      </c>
      <c r="O93" s="224">
        <v>88.1</v>
      </c>
      <c r="P93" s="224">
        <v>2.0499999999999998</v>
      </c>
    </row>
    <row r="94" spans="1:16" ht="15.75" x14ac:dyDescent="0.25">
      <c r="A94" s="125">
        <v>3</v>
      </c>
      <c r="B94" s="375" t="s">
        <v>76</v>
      </c>
      <c r="C94" s="375"/>
      <c r="D94" s="160" t="s">
        <v>209</v>
      </c>
      <c r="E94" s="160">
        <v>9.1300000000000008</v>
      </c>
      <c r="F94" s="160">
        <v>9.3000000000000007</v>
      </c>
      <c r="G94" s="161">
        <v>19.78</v>
      </c>
      <c r="H94" s="161">
        <v>199.06</v>
      </c>
      <c r="I94" s="3" t="s">
        <v>78</v>
      </c>
      <c r="J94" s="223">
        <v>0.09</v>
      </c>
      <c r="K94" s="223">
        <v>0.1</v>
      </c>
      <c r="L94" s="223">
        <v>31.12</v>
      </c>
      <c r="M94" s="223">
        <v>29.32</v>
      </c>
      <c r="N94" s="223">
        <v>49.84</v>
      </c>
      <c r="O94" s="223">
        <v>146.03</v>
      </c>
      <c r="P94" s="223">
        <v>1.43</v>
      </c>
    </row>
    <row r="95" spans="1:16" ht="15.75" x14ac:dyDescent="0.25">
      <c r="A95" s="12">
        <v>4</v>
      </c>
      <c r="B95" s="354" t="s">
        <v>79</v>
      </c>
      <c r="C95" s="374"/>
      <c r="D95" s="160">
        <v>180</v>
      </c>
      <c r="E95" s="157">
        <v>3.43</v>
      </c>
      <c r="F95" s="157">
        <v>5.18</v>
      </c>
      <c r="G95" s="158">
        <v>27.61</v>
      </c>
      <c r="H95" s="158">
        <v>170.8</v>
      </c>
      <c r="I95" s="12" t="s">
        <v>80</v>
      </c>
      <c r="J95" s="224">
        <v>0.18</v>
      </c>
      <c r="K95" s="224">
        <v>25.2</v>
      </c>
      <c r="L95" s="224">
        <v>0</v>
      </c>
      <c r="M95" s="224">
        <v>34.840000000000003</v>
      </c>
      <c r="N95" s="224">
        <v>23.4</v>
      </c>
      <c r="O95" s="224">
        <v>95.64</v>
      </c>
      <c r="P95" s="224">
        <v>1.4</v>
      </c>
    </row>
    <row r="96" spans="1:16" ht="15.75" x14ac:dyDescent="0.25">
      <c r="A96" s="125">
        <v>5</v>
      </c>
      <c r="B96" s="313" t="s">
        <v>141</v>
      </c>
      <c r="C96" s="314"/>
      <c r="D96" s="162">
        <v>200</v>
      </c>
      <c r="E96" s="162">
        <v>0.16</v>
      </c>
      <c r="F96" s="160">
        <v>0.16</v>
      </c>
      <c r="G96" s="163">
        <v>27.88</v>
      </c>
      <c r="H96" s="161">
        <v>114.6</v>
      </c>
      <c r="I96" s="177" t="s">
        <v>54</v>
      </c>
      <c r="J96" s="223">
        <v>0.01</v>
      </c>
      <c r="K96" s="223">
        <v>0.9</v>
      </c>
      <c r="L96" s="223">
        <v>0</v>
      </c>
      <c r="M96" s="223">
        <v>5.14</v>
      </c>
      <c r="N96" s="223">
        <v>14.18</v>
      </c>
      <c r="O96" s="223">
        <v>4.4000000000000004</v>
      </c>
      <c r="P96" s="223">
        <v>0.95</v>
      </c>
    </row>
    <row r="97" spans="1:16" ht="15.75" customHeight="1" x14ac:dyDescent="0.25">
      <c r="A97" s="125">
        <v>6</v>
      </c>
      <c r="B97" s="283" t="s">
        <v>30</v>
      </c>
      <c r="C97" s="283"/>
      <c r="D97" s="172" t="s">
        <v>22</v>
      </c>
      <c r="E97" s="157">
        <v>2.37</v>
      </c>
      <c r="F97" s="157">
        <v>0.3</v>
      </c>
      <c r="G97" s="158">
        <v>14.49</v>
      </c>
      <c r="H97" s="158">
        <v>70.14</v>
      </c>
      <c r="I97" s="10" t="s">
        <v>128</v>
      </c>
      <c r="J97" s="236">
        <v>0.03</v>
      </c>
      <c r="K97" s="236">
        <v>0</v>
      </c>
      <c r="L97" s="236">
        <v>0</v>
      </c>
      <c r="M97" s="236">
        <v>9.9</v>
      </c>
      <c r="N97" s="236">
        <v>6.9</v>
      </c>
      <c r="O97" s="236">
        <v>26.1</v>
      </c>
      <c r="P97" s="236">
        <v>0.33</v>
      </c>
    </row>
    <row r="98" spans="1:16" ht="15.75" customHeight="1" x14ac:dyDescent="0.25">
      <c r="A98" s="125">
        <v>7</v>
      </c>
      <c r="B98" s="277" t="s">
        <v>129</v>
      </c>
      <c r="C98" s="277"/>
      <c r="D98" s="172" t="s">
        <v>31</v>
      </c>
      <c r="E98" s="157">
        <v>2.2400000000000002</v>
      </c>
      <c r="F98" s="157">
        <v>0.44</v>
      </c>
      <c r="G98" s="158">
        <v>19.760000000000002</v>
      </c>
      <c r="H98" s="158">
        <v>91.96</v>
      </c>
      <c r="I98" s="10" t="s">
        <v>128</v>
      </c>
      <c r="J98" s="236">
        <v>0.04</v>
      </c>
      <c r="K98" s="236">
        <v>0</v>
      </c>
      <c r="L98" s="236">
        <v>0</v>
      </c>
      <c r="M98" s="101">
        <v>10</v>
      </c>
      <c r="N98" s="101">
        <v>9.1999999999999993</v>
      </c>
      <c r="O98" s="101">
        <v>42.4</v>
      </c>
      <c r="P98" s="236">
        <v>0.36</v>
      </c>
    </row>
    <row r="99" spans="1:16" ht="15.75" x14ac:dyDescent="0.25">
      <c r="A99" s="22"/>
      <c r="B99" s="275" t="s">
        <v>43</v>
      </c>
      <c r="C99" s="275"/>
      <c r="D99" s="225">
        <v>880</v>
      </c>
      <c r="E99" s="225">
        <f>SUM(E92:E98)</f>
        <v>23.17</v>
      </c>
      <c r="F99" s="225">
        <f t="shared" ref="F99:H99" si="17">SUM(F92:F98)</f>
        <v>20.710000000000004</v>
      </c>
      <c r="G99" s="225">
        <f t="shared" si="17"/>
        <v>127.00999999999999</v>
      </c>
      <c r="H99" s="225">
        <f t="shared" si="17"/>
        <v>800.81000000000006</v>
      </c>
      <c r="I99" s="23"/>
      <c r="J99" s="20">
        <f>SUM(J92:J98)</f>
        <v>0.59699999999999998</v>
      </c>
      <c r="K99" s="20">
        <f t="shared" ref="K99:P99" si="18">SUM(K92:K98)</f>
        <v>34.479999999999997</v>
      </c>
      <c r="L99" s="20">
        <f t="shared" si="18"/>
        <v>31.12</v>
      </c>
      <c r="M99" s="20">
        <f t="shared" si="18"/>
        <v>131.78000000000003</v>
      </c>
      <c r="N99" s="20">
        <f t="shared" si="18"/>
        <v>154.70000000000002</v>
      </c>
      <c r="O99" s="20">
        <f t="shared" si="18"/>
        <v>417.66999999999996</v>
      </c>
      <c r="P99" s="20">
        <f t="shared" si="18"/>
        <v>6.77</v>
      </c>
    </row>
    <row r="100" spans="1:16" ht="15.75" x14ac:dyDescent="0.25">
      <c r="A100" s="227"/>
      <c r="B100" s="276" t="s">
        <v>81</v>
      </c>
      <c r="C100" s="276"/>
      <c r="D100" s="225">
        <v>1625</v>
      </c>
      <c r="E100" s="167">
        <f>SUM(E99,E90,E88)</f>
        <v>58.980000000000004</v>
      </c>
      <c r="F100" s="167">
        <f t="shared" ref="F100:H100" si="19">SUM(F99,F90,F88)</f>
        <v>68.330000000000013</v>
      </c>
      <c r="G100" s="167">
        <f t="shared" si="19"/>
        <v>250.32999999999998</v>
      </c>
      <c r="H100" s="167">
        <f t="shared" si="19"/>
        <v>1727.5300000000002</v>
      </c>
      <c r="I100" s="19"/>
      <c r="J100" s="20">
        <f>SUM(J99,J90,J88)</f>
        <v>2.3170000000000002</v>
      </c>
      <c r="K100" s="20">
        <f t="shared" ref="K100:P100" si="20">SUM(K99,K90,K88)</f>
        <v>56.05</v>
      </c>
      <c r="L100" s="20">
        <f t="shared" si="20"/>
        <v>207.94</v>
      </c>
      <c r="M100" s="20">
        <f t="shared" si="20"/>
        <v>228.24</v>
      </c>
      <c r="N100" s="20">
        <f t="shared" si="20"/>
        <v>636.41000000000008</v>
      </c>
      <c r="O100" s="20">
        <f t="shared" si="20"/>
        <v>855.75</v>
      </c>
      <c r="P100" s="20">
        <f t="shared" si="20"/>
        <v>10.68</v>
      </c>
    </row>
    <row r="101" spans="1:16" ht="15.75" x14ac:dyDescent="0.25">
      <c r="A101" s="303"/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5"/>
    </row>
    <row r="102" spans="1:16" ht="15.75" x14ac:dyDescent="0.25">
      <c r="A102" s="306" t="s">
        <v>1</v>
      </c>
      <c r="B102" s="307" t="s">
        <v>2</v>
      </c>
      <c r="C102" s="307"/>
      <c r="D102" s="307" t="s">
        <v>3</v>
      </c>
      <c r="E102" s="307" t="s">
        <v>4</v>
      </c>
      <c r="F102" s="307"/>
      <c r="G102" s="307"/>
      <c r="H102" s="308" t="s">
        <v>5</v>
      </c>
      <c r="I102" s="310" t="s">
        <v>6</v>
      </c>
      <c r="J102" s="311" t="s">
        <v>7</v>
      </c>
      <c r="K102" s="311"/>
      <c r="L102" s="311"/>
      <c r="M102" s="311" t="s">
        <v>8</v>
      </c>
      <c r="N102" s="311"/>
      <c r="O102" s="311"/>
      <c r="P102" s="311"/>
    </row>
    <row r="103" spans="1:16" ht="31.5" x14ac:dyDescent="0.25">
      <c r="A103" s="306"/>
      <c r="B103" s="307"/>
      <c r="C103" s="307"/>
      <c r="D103" s="307"/>
      <c r="E103" s="221" t="s">
        <v>9</v>
      </c>
      <c r="F103" s="221" t="s">
        <v>10</v>
      </c>
      <c r="G103" s="221" t="s">
        <v>11</v>
      </c>
      <c r="H103" s="308"/>
      <c r="I103" s="310"/>
      <c r="J103" s="224" t="s">
        <v>12</v>
      </c>
      <c r="K103" s="224" t="s">
        <v>13</v>
      </c>
      <c r="L103" s="224" t="s">
        <v>14</v>
      </c>
      <c r="M103" s="224" t="s">
        <v>15</v>
      </c>
      <c r="N103" s="224" t="s">
        <v>16</v>
      </c>
      <c r="O103" s="224" t="s">
        <v>17</v>
      </c>
      <c r="P103" s="224" t="s">
        <v>18</v>
      </c>
    </row>
    <row r="104" spans="1:16" ht="15.75" x14ac:dyDescent="0.25">
      <c r="A104" s="221">
        <v>1</v>
      </c>
      <c r="B104" s="307">
        <v>2</v>
      </c>
      <c r="C104" s="307"/>
      <c r="D104" s="221">
        <v>3</v>
      </c>
      <c r="E104" s="221">
        <v>4</v>
      </c>
      <c r="F104" s="3">
        <v>5</v>
      </c>
      <c r="G104" s="221">
        <v>6</v>
      </c>
      <c r="H104" s="4" t="s">
        <v>19</v>
      </c>
      <c r="I104" s="10">
        <v>8</v>
      </c>
      <c r="J104" s="224">
        <v>9</v>
      </c>
      <c r="K104" s="224">
        <v>10</v>
      </c>
      <c r="L104" s="224">
        <v>11</v>
      </c>
      <c r="M104" s="224">
        <v>13</v>
      </c>
      <c r="N104" s="224">
        <v>14</v>
      </c>
      <c r="O104" s="224">
        <v>15</v>
      </c>
      <c r="P104" s="224">
        <v>16</v>
      </c>
    </row>
    <row r="105" spans="1:16" ht="15.75" x14ac:dyDescent="0.25">
      <c r="A105" s="309" t="s">
        <v>241</v>
      </c>
      <c r="B105" s="309"/>
      <c r="C105" s="309"/>
      <c r="D105" s="309"/>
      <c r="E105" s="309"/>
      <c r="F105" s="309"/>
      <c r="G105" s="309"/>
      <c r="H105" s="309"/>
      <c r="I105" s="309"/>
      <c r="J105" s="309"/>
      <c r="K105" s="309"/>
      <c r="L105" s="309"/>
      <c r="M105" s="309"/>
      <c r="N105" s="309"/>
      <c r="O105" s="309"/>
      <c r="P105" s="309"/>
    </row>
    <row r="106" spans="1:16" ht="15.75" x14ac:dyDescent="0.25">
      <c r="A106" s="282" t="s">
        <v>20</v>
      </c>
      <c r="B106" s="282"/>
      <c r="C106" s="282"/>
      <c r="D106" s="282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</row>
    <row r="107" spans="1:16" ht="15.75" x14ac:dyDescent="0.25">
      <c r="A107" s="125">
        <v>1</v>
      </c>
      <c r="B107" s="283" t="s">
        <v>154</v>
      </c>
      <c r="C107" s="283"/>
      <c r="D107" s="159" t="s">
        <v>102</v>
      </c>
      <c r="E107" s="160">
        <v>7.82</v>
      </c>
      <c r="F107" s="160">
        <v>12.83</v>
      </c>
      <c r="G107" s="161">
        <v>34.26</v>
      </c>
      <c r="H107" s="161">
        <v>285</v>
      </c>
      <c r="I107" s="177" t="s">
        <v>155</v>
      </c>
      <c r="J107" s="223">
        <v>0.22</v>
      </c>
      <c r="K107" s="223">
        <v>1.17</v>
      </c>
      <c r="L107" s="223">
        <v>57.99</v>
      </c>
      <c r="M107" s="223">
        <v>60.66</v>
      </c>
      <c r="N107" s="223">
        <v>152.76</v>
      </c>
      <c r="O107" s="189">
        <v>230.32</v>
      </c>
      <c r="P107" s="223">
        <v>1.71</v>
      </c>
    </row>
    <row r="108" spans="1:16" ht="15.75" x14ac:dyDescent="0.25">
      <c r="A108" s="125">
        <v>2</v>
      </c>
      <c r="B108" s="277" t="s">
        <v>156</v>
      </c>
      <c r="C108" s="277"/>
      <c r="D108" s="159" t="s">
        <v>158</v>
      </c>
      <c r="E108" s="160">
        <v>5.08</v>
      </c>
      <c r="F108" s="160">
        <v>4.5999999999999996</v>
      </c>
      <c r="G108" s="161">
        <v>0.28000000000000003</v>
      </c>
      <c r="H108" s="161">
        <v>63</v>
      </c>
      <c r="I108" s="5" t="s">
        <v>157</v>
      </c>
      <c r="J108" s="223">
        <v>0.03</v>
      </c>
      <c r="K108" s="223">
        <v>0</v>
      </c>
      <c r="L108" s="189">
        <v>100</v>
      </c>
      <c r="M108" s="223">
        <v>4.8</v>
      </c>
      <c r="N108" s="189">
        <v>22</v>
      </c>
      <c r="O108" s="223">
        <v>76.8</v>
      </c>
      <c r="P108" s="189">
        <v>1</v>
      </c>
    </row>
    <row r="109" spans="1:16" ht="15.75" x14ac:dyDescent="0.25">
      <c r="A109" s="125">
        <v>3</v>
      </c>
      <c r="B109" s="277" t="s">
        <v>29</v>
      </c>
      <c r="C109" s="277"/>
      <c r="D109" s="160" t="s">
        <v>127</v>
      </c>
      <c r="E109" s="160">
        <v>0.13</v>
      </c>
      <c r="F109" s="160">
        <v>0.02</v>
      </c>
      <c r="G109" s="161">
        <v>15.2</v>
      </c>
      <c r="H109" s="161">
        <v>62</v>
      </c>
      <c r="I109" s="177" t="s">
        <v>82</v>
      </c>
      <c r="J109" s="223">
        <v>0</v>
      </c>
      <c r="K109" s="223">
        <v>2.83</v>
      </c>
      <c r="L109" s="223">
        <v>0</v>
      </c>
      <c r="M109" s="223">
        <v>2.4</v>
      </c>
      <c r="N109" s="223">
        <v>14.2</v>
      </c>
      <c r="O109" s="223">
        <v>4.4000000000000004</v>
      </c>
      <c r="P109" s="223">
        <v>0.36</v>
      </c>
    </row>
    <row r="110" spans="1:16" ht="15.75" x14ac:dyDescent="0.25">
      <c r="A110" s="125">
        <v>4</v>
      </c>
      <c r="B110" s="312" t="s">
        <v>72</v>
      </c>
      <c r="C110" s="312"/>
      <c r="D110" s="168" t="s">
        <v>73</v>
      </c>
      <c r="E110" s="169">
        <v>0.08</v>
      </c>
      <c r="F110" s="157">
        <v>7.25</v>
      </c>
      <c r="G110" s="170">
        <v>0.13</v>
      </c>
      <c r="H110" s="158">
        <v>66</v>
      </c>
      <c r="I110" s="10" t="s">
        <v>133</v>
      </c>
      <c r="J110" s="224">
        <v>0</v>
      </c>
      <c r="K110" s="224">
        <v>0</v>
      </c>
      <c r="L110" s="101">
        <v>40</v>
      </c>
      <c r="M110" s="224">
        <v>0</v>
      </c>
      <c r="N110" s="224">
        <v>2.4</v>
      </c>
      <c r="O110" s="113">
        <v>3</v>
      </c>
      <c r="P110" s="224">
        <v>0.02</v>
      </c>
    </row>
    <row r="111" spans="1:16" ht="15.75" x14ac:dyDescent="0.25">
      <c r="A111" s="125">
        <v>5</v>
      </c>
      <c r="B111" s="277" t="s">
        <v>30</v>
      </c>
      <c r="C111" s="277"/>
      <c r="D111" s="172" t="s">
        <v>31</v>
      </c>
      <c r="E111" s="157">
        <v>3.16</v>
      </c>
      <c r="F111" s="157">
        <v>0.4</v>
      </c>
      <c r="G111" s="161">
        <v>19.32</v>
      </c>
      <c r="H111" s="161">
        <v>93.52</v>
      </c>
      <c r="I111" s="10" t="s">
        <v>128</v>
      </c>
      <c r="J111" s="224">
        <v>0.04</v>
      </c>
      <c r="K111" s="224">
        <v>0</v>
      </c>
      <c r="L111" s="224">
        <v>0</v>
      </c>
      <c r="M111" s="224">
        <v>13.2</v>
      </c>
      <c r="N111" s="224">
        <v>9.1999999999999993</v>
      </c>
      <c r="O111" s="224">
        <v>34.799999999999997</v>
      </c>
      <c r="P111" s="224">
        <v>0.44</v>
      </c>
    </row>
    <row r="112" spans="1:16" ht="15.75" customHeight="1" x14ac:dyDescent="0.25">
      <c r="A112" s="125">
        <v>6</v>
      </c>
      <c r="B112" s="284" t="s">
        <v>245</v>
      </c>
      <c r="C112" s="285"/>
      <c r="D112" s="172" t="s">
        <v>124</v>
      </c>
      <c r="E112" s="158">
        <v>3.75</v>
      </c>
      <c r="F112" s="158">
        <v>5.9</v>
      </c>
      <c r="G112" s="161">
        <v>37.200000000000003</v>
      </c>
      <c r="H112" s="161">
        <v>218</v>
      </c>
      <c r="I112" s="10" t="s">
        <v>128</v>
      </c>
      <c r="J112" s="270">
        <v>0.01</v>
      </c>
      <c r="K112" s="270">
        <v>0</v>
      </c>
      <c r="L112" s="101">
        <v>0</v>
      </c>
      <c r="M112" s="101">
        <v>7</v>
      </c>
      <c r="N112" s="101">
        <v>14</v>
      </c>
      <c r="O112" s="101">
        <v>37.5</v>
      </c>
      <c r="P112" s="101">
        <v>0.45</v>
      </c>
    </row>
    <row r="113" spans="1:16" ht="15.75" x14ac:dyDescent="0.25">
      <c r="A113" s="227"/>
      <c r="B113" s="275" t="s">
        <v>32</v>
      </c>
      <c r="C113" s="275"/>
      <c r="D113" s="225">
        <v>567</v>
      </c>
      <c r="E113" s="225">
        <f>SUM(E107:E112)</f>
        <v>20.020000000000003</v>
      </c>
      <c r="F113" s="237">
        <f t="shared" ref="F113:H113" si="21">SUM(F107:F112)</f>
        <v>31</v>
      </c>
      <c r="G113" s="237">
        <f t="shared" si="21"/>
        <v>106.39</v>
      </c>
      <c r="H113" s="237">
        <f t="shared" si="21"/>
        <v>787.52</v>
      </c>
      <c r="I113" s="19"/>
      <c r="J113" s="20">
        <f>SUM(J107:J112)</f>
        <v>0.3</v>
      </c>
      <c r="K113" s="20">
        <f t="shared" ref="K113:P113" si="22">SUM(K107:K112)</f>
        <v>4</v>
      </c>
      <c r="L113" s="20">
        <f t="shared" si="22"/>
        <v>197.99</v>
      </c>
      <c r="M113" s="20">
        <f t="shared" si="22"/>
        <v>88.06</v>
      </c>
      <c r="N113" s="20">
        <f t="shared" si="22"/>
        <v>214.55999999999997</v>
      </c>
      <c r="O113" s="20">
        <f t="shared" si="22"/>
        <v>386.82</v>
      </c>
      <c r="P113" s="20">
        <f t="shared" si="22"/>
        <v>3.98</v>
      </c>
    </row>
    <row r="114" spans="1:16" ht="15.75" x14ac:dyDescent="0.25">
      <c r="A114" s="227"/>
      <c r="B114" s="288" t="s">
        <v>125</v>
      </c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90"/>
    </row>
    <row r="115" spans="1:16" ht="15.75" x14ac:dyDescent="0.25">
      <c r="A115" s="227"/>
      <c r="B115" s="286" t="s">
        <v>132</v>
      </c>
      <c r="C115" s="287"/>
      <c r="D115" s="225">
        <v>200</v>
      </c>
      <c r="E115" s="45">
        <v>3</v>
      </c>
      <c r="F115" s="45">
        <v>1</v>
      </c>
      <c r="G115" s="45">
        <v>42</v>
      </c>
      <c r="H115" s="45"/>
      <c r="I115" s="88" t="s">
        <v>59</v>
      </c>
      <c r="J115" s="20">
        <v>0.08</v>
      </c>
      <c r="K115" s="102">
        <v>20</v>
      </c>
      <c r="L115" s="20">
        <v>0</v>
      </c>
      <c r="M115" s="102">
        <v>84</v>
      </c>
      <c r="N115" s="102">
        <v>16</v>
      </c>
      <c r="O115" s="102">
        <v>56</v>
      </c>
      <c r="P115" s="20">
        <v>1.2</v>
      </c>
    </row>
    <row r="116" spans="1:16" ht="15.75" x14ac:dyDescent="0.25">
      <c r="A116" s="282" t="s">
        <v>33</v>
      </c>
      <c r="B116" s="282"/>
      <c r="C116" s="282"/>
      <c r="D116" s="282"/>
      <c r="E116" s="282"/>
      <c r="F116" s="282"/>
      <c r="G116" s="282"/>
      <c r="H116" s="282"/>
      <c r="I116" s="282"/>
      <c r="J116" s="282"/>
      <c r="K116" s="282"/>
      <c r="L116" s="282"/>
      <c r="M116" s="282"/>
      <c r="N116" s="282"/>
      <c r="O116" s="282"/>
      <c r="P116" s="282"/>
    </row>
    <row r="117" spans="1:16" ht="15.75" x14ac:dyDescent="0.25">
      <c r="A117" s="125">
        <v>1</v>
      </c>
      <c r="B117" s="283" t="s">
        <v>83</v>
      </c>
      <c r="C117" s="283"/>
      <c r="D117" s="172" t="s">
        <v>124</v>
      </c>
      <c r="E117" s="157">
        <v>0.78</v>
      </c>
      <c r="F117" s="157">
        <v>3.01</v>
      </c>
      <c r="G117" s="158">
        <v>4.4000000000000004</v>
      </c>
      <c r="H117" s="158">
        <v>47.85</v>
      </c>
      <c r="I117" s="12" t="s">
        <v>84</v>
      </c>
      <c r="J117" s="224">
        <v>0.03</v>
      </c>
      <c r="K117" s="224">
        <v>16.45</v>
      </c>
      <c r="L117" s="224">
        <v>0</v>
      </c>
      <c r="M117" s="224">
        <v>8.32</v>
      </c>
      <c r="N117" s="224">
        <v>15.98</v>
      </c>
      <c r="O117" s="224">
        <v>16.93</v>
      </c>
      <c r="P117" s="224">
        <v>0.28000000000000003</v>
      </c>
    </row>
    <row r="118" spans="1:16" ht="15.75" x14ac:dyDescent="0.25">
      <c r="A118" s="34">
        <v>2</v>
      </c>
      <c r="B118" s="284" t="s">
        <v>85</v>
      </c>
      <c r="C118" s="285"/>
      <c r="D118" s="52">
        <v>250</v>
      </c>
      <c r="E118" s="157">
        <v>3.56</v>
      </c>
      <c r="F118" s="157">
        <v>4.59</v>
      </c>
      <c r="G118" s="158">
        <v>18.79</v>
      </c>
      <c r="H118" s="158">
        <v>144.25</v>
      </c>
      <c r="I118" s="12" t="s">
        <v>86</v>
      </c>
      <c r="J118" s="224">
        <v>0.1</v>
      </c>
      <c r="K118" s="224">
        <v>5.75</v>
      </c>
      <c r="L118" s="224">
        <v>21.05</v>
      </c>
      <c r="M118" s="224">
        <v>25.35</v>
      </c>
      <c r="N118" s="224">
        <v>33.4</v>
      </c>
      <c r="O118" s="224">
        <v>72.23</v>
      </c>
      <c r="P118" s="224">
        <v>1.18</v>
      </c>
    </row>
    <row r="119" spans="1:16" ht="15.75" x14ac:dyDescent="0.25">
      <c r="A119" s="34">
        <v>3</v>
      </c>
      <c r="B119" s="278" t="s">
        <v>161</v>
      </c>
      <c r="C119" s="279"/>
      <c r="D119" s="64" t="s">
        <v>203</v>
      </c>
      <c r="E119" s="64">
        <v>4.51</v>
      </c>
      <c r="F119" s="61">
        <v>11.76</v>
      </c>
      <c r="G119" s="65">
        <v>13.29</v>
      </c>
      <c r="H119" s="62">
        <v>178.5</v>
      </c>
      <c r="I119" s="87" t="s">
        <v>159</v>
      </c>
      <c r="J119" s="224">
        <v>0.03</v>
      </c>
      <c r="K119" s="224">
        <v>1.26</v>
      </c>
      <c r="L119" s="224">
        <v>80.75</v>
      </c>
      <c r="M119" s="224">
        <v>13.88</v>
      </c>
      <c r="N119" s="224">
        <v>86.49</v>
      </c>
      <c r="O119" s="224">
        <v>72.760000000000005</v>
      </c>
      <c r="P119" s="224">
        <v>0.55000000000000004</v>
      </c>
    </row>
    <row r="120" spans="1:16" ht="15.75" x14ac:dyDescent="0.25">
      <c r="A120" s="34">
        <v>4</v>
      </c>
      <c r="B120" s="291" t="s">
        <v>110</v>
      </c>
      <c r="C120" s="292"/>
      <c r="D120" s="169">
        <v>180</v>
      </c>
      <c r="E120" s="169">
        <v>4.38</v>
      </c>
      <c r="F120" s="157">
        <v>6.44</v>
      </c>
      <c r="G120" s="170">
        <v>44.02</v>
      </c>
      <c r="H120" s="158">
        <v>251.64</v>
      </c>
      <c r="I120" s="12" t="s">
        <v>160</v>
      </c>
      <c r="J120" s="224">
        <v>3.5999999999999997E-2</v>
      </c>
      <c r="K120" s="224">
        <v>0</v>
      </c>
      <c r="L120" s="224">
        <v>0</v>
      </c>
      <c r="M120" s="224">
        <v>19.61</v>
      </c>
      <c r="N120" s="224">
        <v>1.64</v>
      </c>
      <c r="O120" s="224">
        <v>73.14</v>
      </c>
      <c r="P120" s="224">
        <v>0.64</v>
      </c>
    </row>
    <row r="121" spans="1:16" ht="15.75" x14ac:dyDescent="0.25">
      <c r="A121" s="12">
        <v>5</v>
      </c>
      <c r="B121" s="280" t="s">
        <v>65</v>
      </c>
      <c r="C121" s="281"/>
      <c r="D121" s="206">
        <v>200</v>
      </c>
      <c r="E121" s="206">
        <v>0.66</v>
      </c>
      <c r="F121" s="207">
        <v>0.09</v>
      </c>
      <c r="G121" s="208">
        <v>32</v>
      </c>
      <c r="H121" s="204">
        <v>132.80000000000001</v>
      </c>
      <c r="I121" s="210" t="s">
        <v>66</v>
      </c>
      <c r="J121" s="209">
        <v>1.6E-2</v>
      </c>
      <c r="K121" s="209">
        <v>0.73</v>
      </c>
      <c r="L121" s="209">
        <v>0</v>
      </c>
      <c r="M121" s="209">
        <v>17.46</v>
      </c>
      <c r="N121" s="209">
        <v>32.479999999999997</v>
      </c>
      <c r="O121" s="209">
        <v>23.44</v>
      </c>
      <c r="P121" s="209">
        <v>0.7</v>
      </c>
    </row>
    <row r="122" spans="1:16" ht="15.75" customHeight="1" x14ac:dyDescent="0.25">
      <c r="A122" s="125">
        <v>6</v>
      </c>
      <c r="B122" s="283" t="s">
        <v>30</v>
      </c>
      <c r="C122" s="283"/>
      <c r="D122" s="172" t="s">
        <v>22</v>
      </c>
      <c r="E122" s="157">
        <v>2.37</v>
      </c>
      <c r="F122" s="157">
        <v>0.3</v>
      </c>
      <c r="G122" s="158">
        <v>14.49</v>
      </c>
      <c r="H122" s="158">
        <v>70.14</v>
      </c>
      <c r="I122" s="10" t="s">
        <v>128</v>
      </c>
      <c r="J122" s="241">
        <v>0.03</v>
      </c>
      <c r="K122" s="241">
        <v>0</v>
      </c>
      <c r="L122" s="241">
        <v>0</v>
      </c>
      <c r="M122" s="241">
        <v>9.9</v>
      </c>
      <c r="N122" s="241">
        <v>6.9</v>
      </c>
      <c r="O122" s="241">
        <v>26.1</v>
      </c>
      <c r="P122" s="241">
        <v>0.33</v>
      </c>
    </row>
    <row r="123" spans="1:16" ht="15.75" customHeight="1" x14ac:dyDescent="0.25">
      <c r="A123" s="125">
        <v>7</v>
      </c>
      <c r="B123" s="277" t="s">
        <v>129</v>
      </c>
      <c r="C123" s="277"/>
      <c r="D123" s="172" t="s">
        <v>31</v>
      </c>
      <c r="E123" s="157">
        <v>2.2400000000000002</v>
      </c>
      <c r="F123" s="157">
        <v>0.44</v>
      </c>
      <c r="G123" s="158">
        <v>19.760000000000002</v>
      </c>
      <c r="H123" s="158">
        <v>91.96</v>
      </c>
      <c r="I123" s="10" t="s">
        <v>128</v>
      </c>
      <c r="J123" s="241">
        <v>0.04</v>
      </c>
      <c r="K123" s="241">
        <v>0</v>
      </c>
      <c r="L123" s="241">
        <v>0</v>
      </c>
      <c r="M123" s="101">
        <v>10</v>
      </c>
      <c r="N123" s="101">
        <v>9.1999999999999993</v>
      </c>
      <c r="O123" s="101">
        <v>42.4</v>
      </c>
      <c r="P123" s="241">
        <v>0.36</v>
      </c>
    </row>
    <row r="124" spans="1:16" ht="15.75" x14ac:dyDescent="0.25">
      <c r="A124" s="22"/>
      <c r="B124" s="275" t="s">
        <v>43</v>
      </c>
      <c r="C124" s="275"/>
      <c r="D124" s="225">
        <v>900</v>
      </c>
      <c r="E124" s="225">
        <f>SUM(E117:E123)</f>
        <v>18.5</v>
      </c>
      <c r="F124" s="225">
        <f t="shared" ref="F124:H124" si="23">SUM(F117:F123)</f>
        <v>26.630000000000003</v>
      </c>
      <c r="G124" s="225">
        <f t="shared" si="23"/>
        <v>146.75</v>
      </c>
      <c r="H124" s="225">
        <f t="shared" si="23"/>
        <v>917.14</v>
      </c>
      <c r="I124" s="23"/>
      <c r="J124" s="20">
        <f>SUM(J117:J123)</f>
        <v>0.28200000000000003</v>
      </c>
      <c r="K124" s="20">
        <f t="shared" ref="K124:P124" si="24">SUM(K117:K123)</f>
        <v>24.19</v>
      </c>
      <c r="L124" s="20">
        <f t="shared" si="24"/>
        <v>101.8</v>
      </c>
      <c r="M124" s="20">
        <f t="shared" si="24"/>
        <v>104.52000000000001</v>
      </c>
      <c r="N124" s="20">
        <f t="shared" si="24"/>
        <v>186.08999999999997</v>
      </c>
      <c r="O124" s="20">
        <f t="shared" si="24"/>
        <v>327</v>
      </c>
      <c r="P124" s="20">
        <f t="shared" si="24"/>
        <v>4.04</v>
      </c>
    </row>
    <row r="125" spans="1:16" ht="15.75" x14ac:dyDescent="0.25">
      <c r="A125" s="227"/>
      <c r="B125" s="276" t="s">
        <v>87</v>
      </c>
      <c r="C125" s="276"/>
      <c r="D125" s="225">
        <v>1667</v>
      </c>
      <c r="E125" s="167">
        <f>SUM(E124,E115,E113)</f>
        <v>41.52</v>
      </c>
      <c r="F125" s="167">
        <f t="shared" ref="F125:H125" si="25">SUM(F124,F115,F113)</f>
        <v>58.63</v>
      </c>
      <c r="G125" s="167">
        <f t="shared" si="25"/>
        <v>295.14</v>
      </c>
      <c r="H125" s="167">
        <f t="shared" si="25"/>
        <v>1704.6599999999999</v>
      </c>
      <c r="I125" s="19"/>
      <c r="J125" s="20">
        <f>SUM(J124,J115,J113)</f>
        <v>0.66200000000000003</v>
      </c>
      <c r="K125" s="20">
        <f t="shared" ref="K125:P125" si="26">SUM(K124,K115,K113)</f>
        <v>48.19</v>
      </c>
      <c r="L125" s="20">
        <f t="shared" si="26"/>
        <v>299.79000000000002</v>
      </c>
      <c r="M125" s="20">
        <f t="shared" si="26"/>
        <v>276.58000000000004</v>
      </c>
      <c r="N125" s="20">
        <f t="shared" si="26"/>
        <v>416.65</v>
      </c>
      <c r="O125" s="20">
        <f t="shared" si="26"/>
        <v>769.81999999999994</v>
      </c>
      <c r="P125" s="20">
        <f t="shared" si="26"/>
        <v>9.2200000000000006</v>
      </c>
    </row>
    <row r="126" spans="1:16" ht="15.75" x14ac:dyDescent="0.25">
      <c r="A126" s="35"/>
      <c r="B126" s="35"/>
      <c r="C126" s="35"/>
      <c r="D126" s="230"/>
      <c r="E126" s="230"/>
      <c r="F126" s="230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</row>
    <row r="127" spans="1:16" ht="15.75" x14ac:dyDescent="0.25">
      <c r="A127" s="299" t="s">
        <v>88</v>
      </c>
      <c r="B127" s="299"/>
      <c r="C127" s="299"/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37"/>
      <c r="P127" s="37"/>
    </row>
    <row r="128" spans="1:16" ht="15.75" customHeight="1" x14ac:dyDescent="0.25">
      <c r="A128" s="300" t="s">
        <v>89</v>
      </c>
      <c r="B128" s="300"/>
      <c r="C128" s="300" t="s">
        <v>4</v>
      </c>
      <c r="D128" s="300"/>
      <c r="E128" s="300"/>
      <c r="F128" s="378" t="s">
        <v>90</v>
      </c>
      <c r="G128" s="379"/>
      <c r="H128" s="302" t="s">
        <v>7</v>
      </c>
      <c r="I128" s="302"/>
      <c r="J128" s="302"/>
      <c r="K128" s="302" t="s">
        <v>8</v>
      </c>
      <c r="L128" s="302"/>
      <c r="M128" s="302"/>
      <c r="N128" s="302"/>
      <c r="O128" s="39"/>
      <c r="P128" s="39"/>
    </row>
    <row r="129" spans="1:16" ht="31.5" x14ac:dyDescent="0.25">
      <c r="A129" s="300"/>
      <c r="B129" s="300"/>
      <c r="C129" s="244" t="s">
        <v>9</v>
      </c>
      <c r="D129" s="250" t="s">
        <v>10</v>
      </c>
      <c r="E129" s="228" t="s">
        <v>11</v>
      </c>
      <c r="F129" s="380"/>
      <c r="G129" s="381"/>
      <c r="H129" s="229" t="s">
        <v>12</v>
      </c>
      <c r="I129" s="229" t="s">
        <v>13</v>
      </c>
      <c r="J129" s="229" t="s">
        <v>14</v>
      </c>
      <c r="K129" s="229" t="s">
        <v>15</v>
      </c>
      <c r="L129" s="229" t="s">
        <v>16</v>
      </c>
      <c r="M129" s="229" t="s">
        <v>17</v>
      </c>
      <c r="N129" s="229" t="s">
        <v>18</v>
      </c>
      <c r="O129" s="39"/>
      <c r="P129" s="39"/>
    </row>
    <row r="130" spans="1:16" ht="15.75" x14ac:dyDescent="0.25">
      <c r="A130" s="295" t="s">
        <v>91</v>
      </c>
      <c r="B130" s="295"/>
      <c r="C130" s="246">
        <f>SUM(E125,E100,E75,E52,E27)</f>
        <v>252.87999999999997</v>
      </c>
      <c r="D130" s="246">
        <f>SUM(F125,F100,F75,F52,F27)</f>
        <v>285.77999999999997</v>
      </c>
      <c r="E130" s="231">
        <f>SUM(G125,G100,G75,G52,G27)</f>
        <v>1205</v>
      </c>
      <c r="F130" s="296">
        <f t="shared" ref="F130" si="27">SUM(H125,H100,H75,H52,H27)</f>
        <v>7861.6200000000008</v>
      </c>
      <c r="G130" s="297"/>
      <c r="H130" s="246">
        <f t="shared" ref="H130:N130" si="28">SUM(J125,J100,J75,J52,J27)</f>
        <v>5.4220000000000006</v>
      </c>
      <c r="I130" s="246">
        <f t="shared" si="28"/>
        <v>336.08</v>
      </c>
      <c r="J130" s="246">
        <f t="shared" si="28"/>
        <v>9504.5699999999979</v>
      </c>
      <c r="K130" s="246">
        <f t="shared" si="28"/>
        <v>1299.4599999999998</v>
      </c>
      <c r="L130" s="246">
        <f t="shared" si="28"/>
        <v>2260.6</v>
      </c>
      <c r="M130" s="246">
        <f t="shared" si="28"/>
        <v>4055.8599999999997</v>
      </c>
      <c r="N130" s="246">
        <f t="shared" si="28"/>
        <v>88.63</v>
      </c>
      <c r="O130" s="41"/>
      <c r="P130" s="41"/>
    </row>
    <row r="131" spans="1:16" ht="15.75" x14ac:dyDescent="0.25">
      <c r="A131" s="295" t="s">
        <v>92</v>
      </c>
      <c r="B131" s="295"/>
      <c r="C131" s="251">
        <f>C130/5</f>
        <v>50.575999999999993</v>
      </c>
      <c r="D131" s="251">
        <f>D130/5</f>
        <v>57.155999999999992</v>
      </c>
      <c r="E131" s="231">
        <f>E130/5</f>
        <v>241</v>
      </c>
      <c r="F131" s="296">
        <f t="shared" ref="F131" si="29">F130/5</f>
        <v>1572.3240000000001</v>
      </c>
      <c r="G131" s="297"/>
      <c r="H131" s="40">
        <f>H130/5</f>
        <v>1.0844</v>
      </c>
      <c r="I131" s="40">
        <f>I130/5</f>
        <v>67.215999999999994</v>
      </c>
      <c r="J131" s="40">
        <v>1719.97</v>
      </c>
      <c r="K131" s="40">
        <f t="shared" ref="K131:N131" si="30">K130/5</f>
        <v>259.89199999999994</v>
      </c>
      <c r="L131" s="40">
        <f t="shared" si="30"/>
        <v>452.12</v>
      </c>
      <c r="M131" s="40">
        <f t="shared" si="30"/>
        <v>811.17199999999991</v>
      </c>
      <c r="N131" s="40">
        <f t="shared" si="30"/>
        <v>17.725999999999999</v>
      </c>
      <c r="O131" s="41"/>
      <c r="P131" s="41"/>
    </row>
    <row r="132" spans="1:16" ht="63.75" customHeight="1" x14ac:dyDescent="0.25">
      <c r="A132" s="376" t="s">
        <v>211</v>
      </c>
      <c r="B132" s="376"/>
      <c r="C132" s="376"/>
      <c r="D132" s="376"/>
      <c r="E132" s="376"/>
      <c r="F132" s="376"/>
      <c r="G132" s="376"/>
      <c r="H132" s="376"/>
      <c r="I132" s="376"/>
      <c r="J132" s="376"/>
      <c r="K132" s="376"/>
      <c r="L132" s="376"/>
      <c r="M132" s="376"/>
      <c r="N132" s="376"/>
      <c r="O132" s="376"/>
      <c r="P132" s="376"/>
    </row>
    <row r="133" spans="1:16" ht="15.75" x14ac:dyDescent="0.25">
      <c r="A133" s="35"/>
      <c r="B133" s="377" t="s">
        <v>162</v>
      </c>
      <c r="C133" s="377"/>
      <c r="D133" s="377"/>
      <c r="E133" s="377"/>
      <c r="F133" s="377"/>
      <c r="G133" s="377"/>
      <c r="H133" s="377"/>
      <c r="I133" s="377"/>
      <c r="J133" s="377"/>
      <c r="K133" s="377"/>
      <c r="L133" s="377"/>
      <c r="M133" s="377"/>
      <c r="N133" s="377"/>
      <c r="O133" s="377"/>
      <c r="P133" s="230"/>
    </row>
    <row r="134" spans="1:16" ht="15.75" x14ac:dyDescent="0.25">
      <c r="A134" s="35"/>
      <c r="B134" s="271" t="s">
        <v>210</v>
      </c>
      <c r="C134" s="271"/>
      <c r="D134" s="271"/>
      <c r="E134" s="271"/>
      <c r="F134" s="271"/>
      <c r="G134" s="271"/>
      <c r="H134" s="271"/>
      <c r="I134" s="271"/>
      <c r="J134" s="230"/>
      <c r="K134" s="230"/>
      <c r="L134" s="230"/>
      <c r="M134" s="230"/>
      <c r="N134" s="230"/>
      <c r="O134" s="230"/>
      <c r="P134" s="230"/>
    </row>
  </sheetData>
  <mergeCells count="169">
    <mergeCell ref="B134:I134"/>
    <mergeCell ref="A132:P132"/>
    <mergeCell ref="B133:O133"/>
    <mergeCell ref="B28:P28"/>
    <mergeCell ref="A130:B130"/>
    <mergeCell ref="F130:G130"/>
    <mergeCell ref="A131:B131"/>
    <mergeCell ref="F131:G131"/>
    <mergeCell ref="B122:C122"/>
    <mergeCell ref="B123:C123"/>
    <mergeCell ref="B124:C124"/>
    <mergeCell ref="B125:C125"/>
    <mergeCell ref="A127:N127"/>
    <mergeCell ref="A128:B129"/>
    <mergeCell ref="C128:E128"/>
    <mergeCell ref="F128:G129"/>
    <mergeCell ref="H128:J128"/>
    <mergeCell ref="K128:N128"/>
    <mergeCell ref="A116:P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P114"/>
    <mergeCell ref="B115:C115"/>
    <mergeCell ref="B104:C104"/>
    <mergeCell ref="A105:P105"/>
    <mergeCell ref="A106:P106"/>
    <mergeCell ref="B107:C107"/>
    <mergeCell ref="B108:C108"/>
    <mergeCell ref="B109:C109"/>
    <mergeCell ref="A101:P101"/>
    <mergeCell ref="A102:A103"/>
    <mergeCell ref="B102:C103"/>
    <mergeCell ref="D102:D103"/>
    <mergeCell ref="E102:G102"/>
    <mergeCell ref="H102:H103"/>
    <mergeCell ref="I102:I103"/>
    <mergeCell ref="J102:L102"/>
    <mergeCell ref="M102:P102"/>
    <mergeCell ref="B95:C95"/>
    <mergeCell ref="B96:C96"/>
    <mergeCell ref="B97:C97"/>
    <mergeCell ref="B98:C98"/>
    <mergeCell ref="B99:C99"/>
    <mergeCell ref="B100:C100"/>
    <mergeCell ref="B89:P89"/>
    <mergeCell ref="B90:C90"/>
    <mergeCell ref="A91:P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J77:L77"/>
    <mergeCell ref="M77:P77"/>
    <mergeCell ref="B79:C79"/>
    <mergeCell ref="A80:P80"/>
    <mergeCell ref="B81:P81"/>
    <mergeCell ref="B82:C82"/>
    <mergeCell ref="B73:C73"/>
    <mergeCell ref="B74:C74"/>
    <mergeCell ref="B75:C75"/>
    <mergeCell ref="A76:P76"/>
    <mergeCell ref="A77:A78"/>
    <mergeCell ref="B77:C78"/>
    <mergeCell ref="D77:D78"/>
    <mergeCell ref="E77:G77"/>
    <mergeCell ref="H77:H78"/>
    <mergeCell ref="I77:I78"/>
    <mergeCell ref="A67:P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P65"/>
    <mergeCell ref="B66:C66"/>
    <mergeCell ref="M54:P54"/>
    <mergeCell ref="B56:C56"/>
    <mergeCell ref="A57:P57"/>
    <mergeCell ref="A58:P58"/>
    <mergeCell ref="B59:C59"/>
    <mergeCell ref="B60:C60"/>
    <mergeCell ref="B51:C51"/>
    <mergeCell ref="B52:C52"/>
    <mergeCell ref="A53:P53"/>
    <mergeCell ref="A54:A55"/>
    <mergeCell ref="B54:C55"/>
    <mergeCell ref="D54:D55"/>
    <mergeCell ref="E54:G54"/>
    <mergeCell ref="H54:H55"/>
    <mergeCell ref="I54:I55"/>
    <mergeCell ref="J54:L54"/>
    <mergeCell ref="B45:C45"/>
    <mergeCell ref="B46:C46"/>
    <mergeCell ref="B47:C47"/>
    <mergeCell ref="B48:C48"/>
    <mergeCell ref="B49:C49"/>
    <mergeCell ref="B50:C50"/>
    <mergeCell ref="B39:C39"/>
    <mergeCell ref="B40:C40"/>
    <mergeCell ref="B41:P41"/>
    <mergeCell ref="B42:C42"/>
    <mergeCell ref="A43:P43"/>
    <mergeCell ref="B44:C44"/>
    <mergeCell ref="A33:P33"/>
    <mergeCell ref="B34:C34"/>
    <mergeCell ref="B35:C35"/>
    <mergeCell ref="B36:C36"/>
    <mergeCell ref="B37:C37"/>
    <mergeCell ref="B38:C38"/>
    <mergeCell ref="H29:H30"/>
    <mergeCell ref="I29:I30"/>
    <mergeCell ref="J29:L29"/>
    <mergeCell ref="M29:P29"/>
    <mergeCell ref="B31:C31"/>
    <mergeCell ref="A32:P32"/>
    <mergeCell ref="B26:C26"/>
    <mergeCell ref="B27:C27"/>
    <mergeCell ref="A29:A30"/>
    <mergeCell ref="B29:C30"/>
    <mergeCell ref="D29:D30"/>
    <mergeCell ref="E29:G29"/>
    <mergeCell ref="B20:C20"/>
    <mergeCell ref="B21:C21"/>
    <mergeCell ref="B22:C22"/>
    <mergeCell ref="B23:C23"/>
    <mergeCell ref="B24:C24"/>
    <mergeCell ref="B25:C25"/>
    <mergeCell ref="B15:C15"/>
    <mergeCell ref="B16:P16"/>
    <mergeCell ref="B17:C17"/>
    <mergeCell ref="B18:P18"/>
    <mergeCell ref="A19:P19"/>
    <mergeCell ref="B10:C10"/>
    <mergeCell ref="B11:C11"/>
    <mergeCell ref="B12:C12"/>
    <mergeCell ref="B13:C13"/>
    <mergeCell ref="B14:C14"/>
    <mergeCell ref="I5:I6"/>
    <mergeCell ref="J5:L5"/>
    <mergeCell ref="M5:P5"/>
    <mergeCell ref="B7:C7"/>
    <mergeCell ref="A8:P8"/>
    <mergeCell ref="A9:P9"/>
    <mergeCell ref="A1:E1"/>
    <mergeCell ref="F1:K1"/>
    <mergeCell ref="L1:P1"/>
    <mergeCell ref="A2:P3"/>
    <mergeCell ref="A4:P4"/>
    <mergeCell ref="A5:A6"/>
    <mergeCell ref="B5:C6"/>
    <mergeCell ref="D5:D6"/>
    <mergeCell ref="E5:G5"/>
    <mergeCell ref="H5:H6"/>
  </mergeCells>
  <pageMargins left="0.7" right="0.7" top="0.75" bottom="0.75" header="0.3" footer="0.3"/>
  <pageSetup paperSize="9" scale="7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workbookViewId="0">
      <selection activeCell="B69" sqref="B69:C69"/>
    </sheetView>
  </sheetViews>
  <sheetFormatPr defaultRowHeight="15" x14ac:dyDescent="0.25"/>
  <cols>
    <col min="3" max="3" width="29.5703125" customWidth="1"/>
    <col min="9" max="9" width="12.5703125" customWidth="1"/>
    <col min="11" max="11" width="10.28515625" customWidth="1"/>
    <col min="12" max="12" width="10" customWidth="1"/>
    <col min="13" max="13" width="9.85546875" customWidth="1"/>
  </cols>
  <sheetData>
    <row r="1" spans="1:16" x14ac:dyDescent="0.25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x14ac:dyDescent="0.25">
      <c r="A2" s="350" t="s">
        <v>93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</row>
    <row r="3" spans="1:16" ht="15.75" x14ac:dyDescent="0.25">
      <c r="A3" s="307" t="s">
        <v>1</v>
      </c>
      <c r="B3" s="307" t="s">
        <v>2</v>
      </c>
      <c r="C3" s="307"/>
      <c r="D3" s="307" t="s">
        <v>3</v>
      </c>
      <c r="E3" s="307" t="s">
        <v>4</v>
      </c>
      <c r="F3" s="307"/>
      <c r="G3" s="307"/>
      <c r="H3" s="308" t="s">
        <v>5</v>
      </c>
      <c r="I3" s="347" t="s">
        <v>6</v>
      </c>
      <c r="J3" s="327" t="s">
        <v>7</v>
      </c>
      <c r="K3" s="327"/>
      <c r="L3" s="327"/>
      <c r="M3" s="327" t="s">
        <v>8</v>
      </c>
      <c r="N3" s="327"/>
      <c r="O3" s="327"/>
      <c r="P3" s="327"/>
    </row>
    <row r="4" spans="1:16" ht="31.5" x14ac:dyDescent="0.25">
      <c r="A4" s="307"/>
      <c r="B4" s="307"/>
      <c r="C4" s="307"/>
      <c r="D4" s="307"/>
      <c r="E4" s="238" t="s">
        <v>9</v>
      </c>
      <c r="F4" s="238" t="s">
        <v>10</v>
      </c>
      <c r="G4" s="238" t="s">
        <v>11</v>
      </c>
      <c r="H4" s="308"/>
      <c r="I4" s="347"/>
      <c r="J4" s="240" t="s">
        <v>12</v>
      </c>
      <c r="K4" s="240" t="s">
        <v>13</v>
      </c>
      <c r="L4" s="240" t="s">
        <v>14</v>
      </c>
      <c r="M4" s="240" t="s">
        <v>15</v>
      </c>
      <c r="N4" s="240" t="s">
        <v>16</v>
      </c>
      <c r="O4" s="240" t="s">
        <v>17</v>
      </c>
      <c r="P4" s="240" t="s">
        <v>18</v>
      </c>
    </row>
    <row r="5" spans="1:16" ht="15.75" x14ac:dyDescent="0.25">
      <c r="A5" s="238">
        <v>1</v>
      </c>
      <c r="B5" s="307">
        <v>2</v>
      </c>
      <c r="C5" s="307"/>
      <c r="D5" s="238">
        <v>3</v>
      </c>
      <c r="E5" s="238">
        <v>4</v>
      </c>
      <c r="F5" s="3">
        <v>5</v>
      </c>
      <c r="G5" s="238">
        <v>6</v>
      </c>
      <c r="H5" s="4" t="s">
        <v>19</v>
      </c>
      <c r="I5" s="5">
        <v>8</v>
      </c>
      <c r="J5" s="240">
        <v>9</v>
      </c>
      <c r="K5" s="240">
        <v>10</v>
      </c>
      <c r="L5" s="240">
        <v>11</v>
      </c>
      <c r="M5" s="240">
        <v>13</v>
      </c>
      <c r="N5" s="240">
        <v>14</v>
      </c>
      <c r="O5" s="240">
        <v>15</v>
      </c>
      <c r="P5" s="240">
        <v>16</v>
      </c>
    </row>
    <row r="6" spans="1:16" ht="15.75" x14ac:dyDescent="0.25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.75" x14ac:dyDescent="0.25">
      <c r="A7" s="282" t="s">
        <v>242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</row>
    <row r="8" spans="1:16" ht="15.75" x14ac:dyDescent="0.25">
      <c r="A8" s="265"/>
      <c r="B8" s="272" t="s">
        <v>20</v>
      </c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4"/>
    </row>
    <row r="9" spans="1:16" ht="15.75" x14ac:dyDescent="0.25">
      <c r="A9" s="125">
        <v>1</v>
      </c>
      <c r="B9" s="321" t="s">
        <v>165</v>
      </c>
      <c r="C9" s="321"/>
      <c r="D9" s="164" t="s">
        <v>212</v>
      </c>
      <c r="E9" s="160">
        <v>24.57</v>
      </c>
      <c r="F9" s="160">
        <v>19.239999999999998</v>
      </c>
      <c r="G9" s="161">
        <v>63</v>
      </c>
      <c r="H9" s="161">
        <v>523.86</v>
      </c>
      <c r="I9" s="5" t="s">
        <v>164</v>
      </c>
      <c r="J9" s="240">
        <v>0.14000000000000001</v>
      </c>
      <c r="K9" s="240">
        <v>0.84</v>
      </c>
      <c r="L9" s="240">
        <v>113.19</v>
      </c>
      <c r="M9" s="240">
        <v>51.27</v>
      </c>
      <c r="N9" s="240">
        <v>344.74</v>
      </c>
      <c r="O9" s="240">
        <v>381.55</v>
      </c>
      <c r="P9" s="240">
        <v>1.54</v>
      </c>
    </row>
    <row r="10" spans="1:16" ht="16.5" customHeight="1" x14ac:dyDescent="0.25">
      <c r="A10" s="125">
        <v>2</v>
      </c>
      <c r="B10" s="283" t="s">
        <v>57</v>
      </c>
      <c r="C10" s="283"/>
      <c r="D10" s="172" t="s">
        <v>94</v>
      </c>
      <c r="E10" s="157">
        <v>4.08</v>
      </c>
      <c r="F10" s="157">
        <v>3.54</v>
      </c>
      <c r="G10" s="158">
        <v>17.579999999999998</v>
      </c>
      <c r="H10" s="158">
        <v>118.6</v>
      </c>
      <c r="I10" s="5" t="s">
        <v>136</v>
      </c>
      <c r="J10" s="241">
        <v>0.06</v>
      </c>
      <c r="K10" s="241">
        <v>1.59</v>
      </c>
      <c r="L10" s="241">
        <v>24.4</v>
      </c>
      <c r="M10" s="241">
        <v>21.34</v>
      </c>
      <c r="N10" s="241">
        <v>152.19999999999999</v>
      </c>
      <c r="O10" s="241">
        <v>124.56</v>
      </c>
      <c r="P10" s="241">
        <v>0.48</v>
      </c>
    </row>
    <row r="11" spans="1:16" ht="15.75" customHeight="1" x14ac:dyDescent="0.25">
      <c r="A11" s="125">
        <v>3</v>
      </c>
      <c r="B11" s="284" t="s">
        <v>95</v>
      </c>
      <c r="C11" s="285"/>
      <c r="D11" s="168" t="s">
        <v>73</v>
      </c>
      <c r="E11" s="169">
        <v>0.08</v>
      </c>
      <c r="F11" s="157">
        <v>7.25</v>
      </c>
      <c r="G11" s="170">
        <v>0.13</v>
      </c>
      <c r="H11" s="158">
        <v>66</v>
      </c>
      <c r="I11" s="5" t="s">
        <v>133</v>
      </c>
      <c r="J11" s="241">
        <v>0</v>
      </c>
      <c r="K11" s="241">
        <v>0</v>
      </c>
      <c r="L11" s="241">
        <v>40</v>
      </c>
      <c r="M11" s="241">
        <v>0</v>
      </c>
      <c r="N11" s="241">
        <v>2.4</v>
      </c>
      <c r="O11" s="241">
        <v>3</v>
      </c>
      <c r="P11" s="241">
        <v>0.02</v>
      </c>
    </row>
    <row r="12" spans="1:16" ht="15.75" x14ac:dyDescent="0.25">
      <c r="A12" s="125">
        <v>4</v>
      </c>
      <c r="B12" s="277" t="s">
        <v>30</v>
      </c>
      <c r="C12" s="277"/>
      <c r="D12" s="172" t="s">
        <v>31</v>
      </c>
      <c r="E12" s="157">
        <v>3.16</v>
      </c>
      <c r="F12" s="157">
        <v>0.4</v>
      </c>
      <c r="G12" s="161">
        <v>19.32</v>
      </c>
      <c r="H12" s="161">
        <v>93.52</v>
      </c>
      <c r="I12" s="10" t="s">
        <v>128</v>
      </c>
      <c r="J12" s="241">
        <v>0.04</v>
      </c>
      <c r="K12" s="241">
        <v>0</v>
      </c>
      <c r="L12" s="241">
        <v>0</v>
      </c>
      <c r="M12" s="241">
        <v>13.2</v>
      </c>
      <c r="N12" s="241">
        <v>9.1999999999999993</v>
      </c>
      <c r="O12" s="241">
        <v>34.799999999999997</v>
      </c>
      <c r="P12" s="241">
        <v>0.44</v>
      </c>
    </row>
    <row r="13" spans="1:16" ht="15.75" x14ac:dyDescent="0.25">
      <c r="A13" s="125">
        <v>5</v>
      </c>
      <c r="B13" s="329" t="s">
        <v>137</v>
      </c>
      <c r="C13" s="330"/>
      <c r="D13" s="169">
        <v>100</v>
      </c>
      <c r="E13" s="169">
        <v>4.0999999999999996</v>
      </c>
      <c r="F13" s="157">
        <v>1.5</v>
      </c>
      <c r="G13" s="170">
        <v>5.9</v>
      </c>
      <c r="H13" s="158">
        <v>53.5</v>
      </c>
      <c r="I13" s="10" t="s">
        <v>128</v>
      </c>
      <c r="J13" s="114">
        <v>0.03</v>
      </c>
      <c r="K13" s="114">
        <v>0.6</v>
      </c>
      <c r="L13" s="115">
        <v>10</v>
      </c>
      <c r="M13" s="115">
        <v>15</v>
      </c>
      <c r="N13" s="115">
        <v>124</v>
      </c>
      <c r="O13" s="115">
        <v>95</v>
      </c>
      <c r="P13" s="114">
        <v>0.1</v>
      </c>
    </row>
    <row r="14" spans="1:16" ht="15.75" x14ac:dyDescent="0.25">
      <c r="A14" s="243"/>
      <c r="B14" s="275" t="s">
        <v>32</v>
      </c>
      <c r="C14" s="275"/>
      <c r="D14" s="166">
        <v>540</v>
      </c>
      <c r="E14" s="166">
        <f>SUM(E9:E13)</f>
        <v>35.989999999999995</v>
      </c>
      <c r="F14" s="166">
        <f t="shared" ref="F14:H14" si="0">SUM(F9:F13)</f>
        <v>31.929999999999996</v>
      </c>
      <c r="G14" s="166">
        <f t="shared" si="0"/>
        <v>105.93</v>
      </c>
      <c r="H14" s="166">
        <f t="shared" si="0"/>
        <v>855.48</v>
      </c>
      <c r="I14" s="32"/>
      <c r="J14" s="245">
        <f>SUM(J9:J13)</f>
        <v>0.27</v>
      </c>
      <c r="K14" s="245">
        <f t="shared" ref="K14:P14" si="1">SUM(K9:K13)</f>
        <v>3.0300000000000002</v>
      </c>
      <c r="L14" s="245">
        <f t="shared" si="1"/>
        <v>187.59</v>
      </c>
      <c r="M14" s="245">
        <f t="shared" si="1"/>
        <v>100.81</v>
      </c>
      <c r="N14" s="245">
        <f t="shared" si="1"/>
        <v>632.54</v>
      </c>
      <c r="O14" s="245">
        <f t="shared" si="1"/>
        <v>638.91</v>
      </c>
      <c r="P14" s="245">
        <f t="shared" si="1"/>
        <v>2.58</v>
      </c>
    </row>
    <row r="15" spans="1:16" ht="15.75" x14ac:dyDescent="0.25">
      <c r="A15" s="243"/>
      <c r="B15" s="288" t="s">
        <v>125</v>
      </c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90"/>
    </row>
    <row r="16" spans="1:16" ht="15.75" customHeight="1" x14ac:dyDescent="0.25">
      <c r="A16" s="12">
        <v>1</v>
      </c>
      <c r="B16" s="286" t="s">
        <v>58</v>
      </c>
      <c r="C16" s="287"/>
      <c r="D16" s="254">
        <v>200</v>
      </c>
      <c r="E16" s="255">
        <v>0.8</v>
      </c>
      <c r="F16" s="255">
        <v>0.8</v>
      </c>
      <c r="G16" s="255">
        <v>19.600000000000001</v>
      </c>
      <c r="H16" s="255"/>
      <c r="I16" s="88" t="s">
        <v>59</v>
      </c>
      <c r="J16" s="20">
        <v>0.06</v>
      </c>
      <c r="K16" s="102">
        <v>20</v>
      </c>
      <c r="L16" s="20">
        <v>0</v>
      </c>
      <c r="M16" s="102">
        <v>18</v>
      </c>
      <c r="N16" s="102">
        <v>32</v>
      </c>
      <c r="O16" s="102">
        <v>22</v>
      </c>
      <c r="P16" s="20">
        <v>2.2000000000000002</v>
      </c>
    </row>
    <row r="17" spans="1:16" ht="15.75" x14ac:dyDescent="0.25">
      <c r="A17" s="282" t="s">
        <v>60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</row>
    <row r="18" spans="1:16" ht="15" customHeight="1" x14ac:dyDescent="0.25">
      <c r="A18" s="125">
        <v>1</v>
      </c>
      <c r="B18" s="313" t="s">
        <v>139</v>
      </c>
      <c r="C18" s="314"/>
      <c r="D18" s="63" t="s">
        <v>124</v>
      </c>
      <c r="E18" s="64">
        <v>0.55000000000000004</v>
      </c>
      <c r="F18" s="61">
        <v>0.1</v>
      </c>
      <c r="G18" s="65">
        <v>1.9</v>
      </c>
      <c r="H18" s="62">
        <v>11</v>
      </c>
      <c r="I18" s="87" t="s">
        <v>35</v>
      </c>
      <c r="J18" s="241">
        <v>0.03</v>
      </c>
      <c r="K18" s="241">
        <v>8.75</v>
      </c>
      <c r="L18" s="241">
        <v>0</v>
      </c>
      <c r="M18" s="113">
        <v>10</v>
      </c>
      <c r="N18" s="113">
        <v>7</v>
      </c>
      <c r="O18" s="113">
        <v>13</v>
      </c>
      <c r="P18" s="241">
        <v>0.45</v>
      </c>
    </row>
    <row r="19" spans="1:16" ht="15.75" customHeight="1" x14ac:dyDescent="0.25">
      <c r="A19" s="125">
        <v>2</v>
      </c>
      <c r="B19" s="277" t="s">
        <v>96</v>
      </c>
      <c r="C19" s="277"/>
      <c r="D19" s="160">
        <v>250</v>
      </c>
      <c r="E19" s="160">
        <v>1.59</v>
      </c>
      <c r="F19" s="116">
        <v>5</v>
      </c>
      <c r="G19" s="161">
        <v>9.1300000000000008</v>
      </c>
      <c r="H19" s="161">
        <v>95.25</v>
      </c>
      <c r="I19" s="177" t="s">
        <v>97</v>
      </c>
      <c r="J19" s="240">
        <v>7.0000000000000007E-2</v>
      </c>
      <c r="K19" s="240">
        <v>10.38</v>
      </c>
      <c r="L19" s="240">
        <v>0</v>
      </c>
      <c r="M19" s="240">
        <v>20.75</v>
      </c>
      <c r="N19" s="240">
        <v>34.869999999999997</v>
      </c>
      <c r="O19" s="240">
        <v>49.27</v>
      </c>
      <c r="P19" s="240">
        <v>0.77</v>
      </c>
    </row>
    <row r="20" spans="1:16" ht="27.75" customHeight="1" x14ac:dyDescent="0.25">
      <c r="A20" s="125">
        <v>3</v>
      </c>
      <c r="B20" s="312" t="s">
        <v>167</v>
      </c>
      <c r="C20" s="312"/>
      <c r="D20" s="164" t="s">
        <v>199</v>
      </c>
      <c r="E20" s="160">
        <v>12.75</v>
      </c>
      <c r="F20" s="160">
        <v>24.38</v>
      </c>
      <c r="G20" s="161">
        <v>9.6</v>
      </c>
      <c r="H20" s="161">
        <v>308.14999999999998</v>
      </c>
      <c r="I20" s="76" t="s">
        <v>98</v>
      </c>
      <c r="J20" s="240">
        <v>0.15</v>
      </c>
      <c r="K20" s="240">
        <v>0.22</v>
      </c>
      <c r="L20" s="240">
        <v>48.84</v>
      </c>
      <c r="M20" s="240">
        <v>18.77</v>
      </c>
      <c r="N20" s="240">
        <v>18.399999999999999</v>
      </c>
      <c r="O20" s="240">
        <v>125.45</v>
      </c>
      <c r="P20" s="240">
        <v>2.0099999999999998</v>
      </c>
    </row>
    <row r="21" spans="1:16" ht="15.75" x14ac:dyDescent="0.25">
      <c r="A21" s="125">
        <v>4</v>
      </c>
      <c r="B21" s="312" t="s">
        <v>166</v>
      </c>
      <c r="C21" s="312"/>
      <c r="D21" s="165">
        <v>180</v>
      </c>
      <c r="E21" s="160">
        <v>6.62</v>
      </c>
      <c r="F21" s="160">
        <v>5.42</v>
      </c>
      <c r="G21" s="161">
        <v>31.74</v>
      </c>
      <c r="H21" s="161">
        <v>202.14</v>
      </c>
      <c r="I21" s="76" t="s">
        <v>99</v>
      </c>
      <c r="J21" s="240">
        <v>7.0000000000000007E-2</v>
      </c>
      <c r="K21" s="240">
        <v>0</v>
      </c>
      <c r="L21" s="240">
        <v>0</v>
      </c>
      <c r="M21" s="240">
        <v>25.34</v>
      </c>
      <c r="N21" s="240">
        <v>5.83</v>
      </c>
      <c r="O21" s="240">
        <v>44.6</v>
      </c>
      <c r="P21" s="240">
        <v>1.32</v>
      </c>
    </row>
    <row r="22" spans="1:16" ht="18.75" customHeight="1" x14ac:dyDescent="0.25">
      <c r="A22" s="125">
        <v>5</v>
      </c>
      <c r="B22" s="313" t="s">
        <v>141</v>
      </c>
      <c r="C22" s="314"/>
      <c r="D22" s="162">
        <v>200</v>
      </c>
      <c r="E22" s="162">
        <v>0.16</v>
      </c>
      <c r="F22" s="160">
        <v>0.16</v>
      </c>
      <c r="G22" s="163">
        <v>27.88</v>
      </c>
      <c r="H22" s="161">
        <v>114.6</v>
      </c>
      <c r="I22" s="177" t="s">
        <v>54</v>
      </c>
      <c r="J22" s="240">
        <v>0.01</v>
      </c>
      <c r="K22" s="240">
        <v>0.9</v>
      </c>
      <c r="L22" s="240">
        <v>0</v>
      </c>
      <c r="M22" s="240">
        <v>5.14</v>
      </c>
      <c r="N22" s="240">
        <v>14.18</v>
      </c>
      <c r="O22" s="240">
        <v>4.4000000000000004</v>
      </c>
      <c r="P22" s="240">
        <v>0.95</v>
      </c>
    </row>
    <row r="23" spans="1:16" ht="15.75" customHeight="1" x14ac:dyDescent="0.25">
      <c r="A23" s="125">
        <v>6</v>
      </c>
      <c r="B23" s="283" t="s">
        <v>30</v>
      </c>
      <c r="C23" s="283"/>
      <c r="D23" s="172" t="s">
        <v>22</v>
      </c>
      <c r="E23" s="157">
        <v>2.37</v>
      </c>
      <c r="F23" s="157">
        <v>0.3</v>
      </c>
      <c r="G23" s="158">
        <v>14.49</v>
      </c>
      <c r="H23" s="158">
        <v>70.14</v>
      </c>
      <c r="I23" s="10" t="s">
        <v>128</v>
      </c>
      <c r="J23" s="241">
        <v>0.03</v>
      </c>
      <c r="K23" s="241">
        <v>0</v>
      </c>
      <c r="L23" s="241">
        <v>0</v>
      </c>
      <c r="M23" s="241">
        <v>9.9</v>
      </c>
      <c r="N23" s="241">
        <v>6.9</v>
      </c>
      <c r="O23" s="241">
        <v>26.1</v>
      </c>
      <c r="P23" s="241">
        <v>0.33</v>
      </c>
    </row>
    <row r="24" spans="1:16" ht="15.75" customHeight="1" x14ac:dyDescent="0.25">
      <c r="A24" s="125">
        <v>7</v>
      </c>
      <c r="B24" s="277" t="s">
        <v>129</v>
      </c>
      <c r="C24" s="277"/>
      <c r="D24" s="172" t="s">
        <v>31</v>
      </c>
      <c r="E24" s="157">
        <v>2.2400000000000002</v>
      </c>
      <c r="F24" s="157">
        <v>0.44</v>
      </c>
      <c r="G24" s="158">
        <v>19.760000000000002</v>
      </c>
      <c r="H24" s="158">
        <v>91.96</v>
      </c>
      <c r="I24" s="10" t="s">
        <v>128</v>
      </c>
      <c r="J24" s="241">
        <v>0.04</v>
      </c>
      <c r="K24" s="241">
        <v>0</v>
      </c>
      <c r="L24" s="241">
        <v>0</v>
      </c>
      <c r="M24" s="101">
        <v>10</v>
      </c>
      <c r="N24" s="101">
        <v>9.1999999999999993</v>
      </c>
      <c r="O24" s="101">
        <v>42.4</v>
      </c>
      <c r="P24" s="241">
        <v>0.36</v>
      </c>
    </row>
    <row r="25" spans="1:16" ht="15.75" x14ac:dyDescent="0.25">
      <c r="A25" s="22"/>
      <c r="B25" s="275" t="s">
        <v>43</v>
      </c>
      <c r="C25" s="275"/>
      <c r="D25" s="166">
        <v>855</v>
      </c>
      <c r="E25" s="166">
        <f>SUM(E18:E24)</f>
        <v>26.28</v>
      </c>
      <c r="F25" s="166">
        <f t="shared" ref="F25:H25" si="2">SUM(F18:F24)</f>
        <v>35.79999999999999</v>
      </c>
      <c r="G25" s="166">
        <f t="shared" si="2"/>
        <v>114.5</v>
      </c>
      <c r="H25" s="166">
        <f t="shared" si="2"/>
        <v>893.24</v>
      </c>
      <c r="I25" s="77"/>
      <c r="J25" s="245">
        <f>SUM(J18:J24)</f>
        <v>0.39999999999999997</v>
      </c>
      <c r="K25" s="245">
        <f t="shared" ref="K25:P25" si="3">SUM(K18:K24)</f>
        <v>20.25</v>
      </c>
      <c r="L25" s="245">
        <f t="shared" si="3"/>
        <v>48.84</v>
      </c>
      <c r="M25" s="245">
        <f t="shared" si="3"/>
        <v>99.9</v>
      </c>
      <c r="N25" s="245">
        <f t="shared" si="3"/>
        <v>96.38000000000001</v>
      </c>
      <c r="O25" s="245">
        <f t="shared" si="3"/>
        <v>305.21999999999997</v>
      </c>
      <c r="P25" s="245">
        <f t="shared" si="3"/>
        <v>6.19</v>
      </c>
    </row>
    <row r="26" spans="1:16" ht="15.75" x14ac:dyDescent="0.25">
      <c r="A26" s="243"/>
      <c r="B26" s="276" t="s">
        <v>44</v>
      </c>
      <c r="C26" s="276"/>
      <c r="D26" s="166">
        <v>1595</v>
      </c>
      <c r="E26" s="167">
        <f>SUM(E25,E16,E14)</f>
        <v>63.069999999999993</v>
      </c>
      <c r="F26" s="167">
        <f t="shared" ref="F26:H26" si="4">SUM(F25,F16,F14)</f>
        <v>68.529999999999987</v>
      </c>
      <c r="G26" s="167">
        <f t="shared" si="4"/>
        <v>240.03</v>
      </c>
      <c r="H26" s="167">
        <f t="shared" si="4"/>
        <v>1748.72</v>
      </c>
      <c r="I26" s="32"/>
      <c r="J26" s="245">
        <f>SUM(J25,J16,J14)</f>
        <v>0.73</v>
      </c>
      <c r="K26" s="245">
        <f t="shared" ref="K26:P26" si="5">SUM(K25,K16,K14)</f>
        <v>43.28</v>
      </c>
      <c r="L26" s="245">
        <f t="shared" si="5"/>
        <v>236.43</v>
      </c>
      <c r="M26" s="245">
        <f t="shared" si="5"/>
        <v>218.71</v>
      </c>
      <c r="N26" s="245">
        <f t="shared" si="5"/>
        <v>760.92</v>
      </c>
      <c r="O26" s="245">
        <f t="shared" si="5"/>
        <v>966.12999999999988</v>
      </c>
      <c r="P26" s="245">
        <f t="shared" si="5"/>
        <v>10.97</v>
      </c>
    </row>
    <row r="27" spans="1:16" ht="15.75" x14ac:dyDescent="0.2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</row>
    <row r="28" spans="1:16" ht="15.75" x14ac:dyDescent="0.25">
      <c r="A28" s="306" t="s">
        <v>1</v>
      </c>
      <c r="B28" s="307" t="s">
        <v>2</v>
      </c>
      <c r="C28" s="307"/>
      <c r="D28" s="307" t="s">
        <v>3</v>
      </c>
      <c r="E28" s="307" t="s">
        <v>4</v>
      </c>
      <c r="F28" s="307"/>
      <c r="G28" s="307"/>
      <c r="H28" s="308" t="s">
        <v>5</v>
      </c>
      <c r="I28" s="347" t="s">
        <v>6</v>
      </c>
      <c r="J28" s="327" t="s">
        <v>7</v>
      </c>
      <c r="K28" s="327"/>
      <c r="L28" s="327"/>
      <c r="M28" s="327" t="s">
        <v>8</v>
      </c>
      <c r="N28" s="327"/>
      <c r="O28" s="327"/>
      <c r="P28" s="327"/>
    </row>
    <row r="29" spans="1:16" ht="31.5" x14ac:dyDescent="0.25">
      <c r="A29" s="306"/>
      <c r="B29" s="307"/>
      <c r="C29" s="307"/>
      <c r="D29" s="307"/>
      <c r="E29" s="238" t="s">
        <v>9</v>
      </c>
      <c r="F29" s="238" t="s">
        <v>10</v>
      </c>
      <c r="G29" s="238" t="s">
        <v>11</v>
      </c>
      <c r="H29" s="308"/>
      <c r="I29" s="347"/>
      <c r="J29" s="240" t="s">
        <v>12</v>
      </c>
      <c r="K29" s="240" t="s">
        <v>13</v>
      </c>
      <c r="L29" s="240" t="s">
        <v>14</v>
      </c>
      <c r="M29" s="240" t="s">
        <v>15</v>
      </c>
      <c r="N29" s="240" t="s">
        <v>16</v>
      </c>
      <c r="O29" s="240" t="s">
        <v>17</v>
      </c>
      <c r="P29" s="240" t="s">
        <v>18</v>
      </c>
    </row>
    <row r="30" spans="1:16" ht="15.75" x14ac:dyDescent="0.25">
      <c r="A30" s="238">
        <v>1</v>
      </c>
      <c r="B30" s="307">
        <v>2</v>
      </c>
      <c r="C30" s="307"/>
      <c r="D30" s="238">
        <v>3</v>
      </c>
      <c r="E30" s="238">
        <v>4</v>
      </c>
      <c r="F30" s="3">
        <v>5</v>
      </c>
      <c r="G30" s="238">
        <v>6</v>
      </c>
      <c r="H30" s="4" t="s">
        <v>19</v>
      </c>
      <c r="I30" s="5">
        <v>8</v>
      </c>
      <c r="J30" s="240">
        <v>9</v>
      </c>
      <c r="K30" s="240">
        <v>10</v>
      </c>
      <c r="L30" s="240">
        <v>11</v>
      </c>
      <c r="M30" s="240">
        <v>13</v>
      </c>
      <c r="N30" s="240">
        <v>14</v>
      </c>
      <c r="O30" s="240">
        <v>15</v>
      </c>
      <c r="P30" s="240">
        <v>16</v>
      </c>
    </row>
    <row r="31" spans="1:16" ht="15.75" x14ac:dyDescent="0.25">
      <c r="A31" s="309" t="s">
        <v>100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</row>
    <row r="32" spans="1:16" ht="15.75" x14ac:dyDescent="0.25">
      <c r="A32" s="282" t="s">
        <v>20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</row>
    <row r="33" spans="1:16" ht="16.5" customHeight="1" x14ac:dyDescent="0.25">
      <c r="A33" s="125">
        <v>1</v>
      </c>
      <c r="B33" s="283" t="s">
        <v>101</v>
      </c>
      <c r="C33" s="283"/>
      <c r="D33" s="159" t="s">
        <v>213</v>
      </c>
      <c r="E33" s="160">
        <v>10.199999999999999</v>
      </c>
      <c r="F33" s="160">
        <v>13.84</v>
      </c>
      <c r="G33" s="161">
        <v>55.58</v>
      </c>
      <c r="H33" s="161">
        <v>38.729999999999997</v>
      </c>
      <c r="I33" s="197" t="s">
        <v>103</v>
      </c>
      <c r="J33" s="240">
        <v>0.22</v>
      </c>
      <c r="K33" s="240">
        <v>1.37</v>
      </c>
      <c r="L33" s="240">
        <v>68.52</v>
      </c>
      <c r="M33" s="240">
        <v>56.25</v>
      </c>
      <c r="N33" s="240">
        <v>163.54</v>
      </c>
      <c r="O33" s="240">
        <v>217.9</v>
      </c>
      <c r="P33" s="240">
        <v>1.49</v>
      </c>
    </row>
    <row r="34" spans="1:16" ht="18.75" customHeight="1" x14ac:dyDescent="0.25">
      <c r="A34" s="125">
        <v>2</v>
      </c>
      <c r="B34" s="321" t="s">
        <v>144</v>
      </c>
      <c r="C34" s="321"/>
      <c r="D34" s="61" t="s">
        <v>102</v>
      </c>
      <c r="E34" s="61">
        <v>7.0000000000000007E-2</v>
      </c>
      <c r="F34" s="61">
        <v>0.02</v>
      </c>
      <c r="G34" s="62">
        <v>15</v>
      </c>
      <c r="H34" s="62">
        <v>60</v>
      </c>
      <c r="I34" s="12" t="s">
        <v>116</v>
      </c>
      <c r="J34" s="241">
        <v>0</v>
      </c>
      <c r="K34" s="241">
        <v>0.03</v>
      </c>
      <c r="L34" s="241">
        <v>0</v>
      </c>
      <c r="M34" s="241">
        <v>1.4</v>
      </c>
      <c r="N34" s="241">
        <v>11.1</v>
      </c>
      <c r="O34" s="241">
        <v>2.8</v>
      </c>
      <c r="P34" s="241">
        <v>0.28000000000000003</v>
      </c>
    </row>
    <row r="35" spans="1:16" ht="15.75" x14ac:dyDescent="0.25">
      <c r="A35" s="12">
        <v>3</v>
      </c>
      <c r="B35" s="283" t="s">
        <v>30</v>
      </c>
      <c r="C35" s="283"/>
      <c r="D35" s="178">
        <v>40</v>
      </c>
      <c r="E35" s="179">
        <v>3.16</v>
      </c>
      <c r="F35" s="179">
        <v>0.4</v>
      </c>
      <c r="G35" s="180">
        <v>19.32</v>
      </c>
      <c r="H35" s="180">
        <v>93.52</v>
      </c>
      <c r="I35" s="181" t="s">
        <v>128</v>
      </c>
      <c r="J35" s="182">
        <v>0.04</v>
      </c>
      <c r="K35" s="182">
        <v>0</v>
      </c>
      <c r="L35" s="182">
        <v>0</v>
      </c>
      <c r="M35" s="182">
        <v>13.2</v>
      </c>
      <c r="N35" s="182">
        <v>9.1999999999999993</v>
      </c>
      <c r="O35" s="182">
        <v>34.799999999999997</v>
      </c>
      <c r="P35" s="241">
        <v>0.44</v>
      </c>
    </row>
    <row r="36" spans="1:16" ht="15.75" x14ac:dyDescent="0.25">
      <c r="A36" s="12">
        <v>4</v>
      </c>
      <c r="B36" s="312" t="s">
        <v>72</v>
      </c>
      <c r="C36" s="312"/>
      <c r="D36" s="168" t="s">
        <v>73</v>
      </c>
      <c r="E36" s="64">
        <v>0.08</v>
      </c>
      <c r="F36" s="61">
        <v>7.25</v>
      </c>
      <c r="G36" s="65">
        <v>0.13</v>
      </c>
      <c r="H36" s="62">
        <v>66</v>
      </c>
      <c r="I36" s="10" t="s">
        <v>133</v>
      </c>
      <c r="J36" s="241">
        <v>0</v>
      </c>
      <c r="K36" s="241">
        <v>0</v>
      </c>
      <c r="L36" s="101">
        <v>40</v>
      </c>
      <c r="M36" s="241">
        <v>0</v>
      </c>
      <c r="N36" s="241">
        <v>2.4</v>
      </c>
      <c r="O36" s="113">
        <v>3</v>
      </c>
      <c r="P36" s="241">
        <v>0.02</v>
      </c>
    </row>
    <row r="37" spans="1:16" ht="15.75" x14ac:dyDescent="0.25">
      <c r="A37" s="12">
        <v>5</v>
      </c>
      <c r="B37" s="322" t="s">
        <v>104</v>
      </c>
      <c r="C37" s="323"/>
      <c r="D37" s="190" t="s">
        <v>42</v>
      </c>
      <c r="E37" s="191">
        <v>0.67</v>
      </c>
      <c r="F37" s="179">
        <v>5.9</v>
      </c>
      <c r="G37" s="192">
        <v>0</v>
      </c>
      <c r="H37" s="180">
        <v>72</v>
      </c>
      <c r="I37" s="181" t="s">
        <v>105</v>
      </c>
      <c r="J37" s="182">
        <v>0.1</v>
      </c>
      <c r="K37" s="182">
        <v>0.14000000000000001</v>
      </c>
      <c r="L37" s="182">
        <v>52</v>
      </c>
      <c r="M37" s="113">
        <v>7</v>
      </c>
      <c r="N37" s="113">
        <v>176</v>
      </c>
      <c r="O37" s="113">
        <v>100</v>
      </c>
      <c r="P37" s="241">
        <v>0.2</v>
      </c>
    </row>
    <row r="38" spans="1:16" ht="15.75" x14ac:dyDescent="0.25">
      <c r="A38" s="12">
        <v>6</v>
      </c>
      <c r="B38" s="341" t="s">
        <v>168</v>
      </c>
      <c r="C38" s="342"/>
      <c r="D38" s="168" t="s">
        <v>124</v>
      </c>
      <c r="E38" s="157">
        <v>4.1500000000000004</v>
      </c>
      <c r="F38" s="157">
        <v>4.4000000000000004</v>
      </c>
      <c r="G38" s="170">
        <v>37.799999999999997</v>
      </c>
      <c r="H38" s="158">
        <v>209</v>
      </c>
      <c r="I38" s="10"/>
      <c r="J38" s="241">
        <v>0.1</v>
      </c>
      <c r="K38" s="241">
        <v>0</v>
      </c>
      <c r="L38" s="241">
        <v>0.01</v>
      </c>
      <c r="M38" s="113">
        <v>7</v>
      </c>
      <c r="N38" s="113">
        <v>14</v>
      </c>
      <c r="O38" s="241">
        <v>37.5</v>
      </c>
      <c r="P38" s="241">
        <v>0.45</v>
      </c>
    </row>
    <row r="39" spans="1:16" ht="15.75" x14ac:dyDescent="0.25">
      <c r="A39" s="12"/>
      <c r="B39" s="344" t="s">
        <v>32</v>
      </c>
      <c r="C39" s="345"/>
      <c r="D39" s="173">
        <v>580</v>
      </c>
      <c r="E39" s="239">
        <f>SUM(E33:E38)</f>
        <v>18.329999999999998</v>
      </c>
      <c r="F39" s="239">
        <f t="shared" ref="F39:H39" si="6">SUM(F33:F38)</f>
        <v>31.809999999999995</v>
      </c>
      <c r="G39" s="239">
        <f t="shared" si="6"/>
        <v>127.83</v>
      </c>
      <c r="H39" s="239">
        <f t="shared" si="6"/>
        <v>539.25</v>
      </c>
      <c r="I39" s="32"/>
      <c r="J39" s="245">
        <f>SUM(J33:J38)</f>
        <v>0.45999999999999996</v>
      </c>
      <c r="K39" s="245">
        <f t="shared" ref="K39:P39" si="7">SUM(K33:K38)</f>
        <v>1.54</v>
      </c>
      <c r="L39" s="245">
        <f t="shared" si="7"/>
        <v>160.52999999999997</v>
      </c>
      <c r="M39" s="245">
        <f t="shared" si="7"/>
        <v>84.85</v>
      </c>
      <c r="N39" s="245">
        <f t="shared" si="7"/>
        <v>376.24</v>
      </c>
      <c r="O39" s="245">
        <f t="shared" si="7"/>
        <v>396</v>
      </c>
      <c r="P39" s="245">
        <f t="shared" si="7"/>
        <v>2.8800000000000003</v>
      </c>
    </row>
    <row r="40" spans="1:16" ht="15.75" x14ac:dyDescent="0.25">
      <c r="A40" s="12"/>
      <c r="B40" s="288" t="s">
        <v>125</v>
      </c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90"/>
    </row>
    <row r="41" spans="1:16" ht="15.75" x14ac:dyDescent="0.25">
      <c r="A41" s="12"/>
      <c r="B41" s="286" t="s">
        <v>58</v>
      </c>
      <c r="C41" s="287"/>
      <c r="D41" s="254">
        <v>200</v>
      </c>
      <c r="E41" s="255">
        <v>0.8</v>
      </c>
      <c r="F41" s="255">
        <v>0.8</v>
      </c>
      <c r="G41" s="255">
        <v>19.600000000000001</v>
      </c>
      <c r="H41" s="255"/>
      <c r="I41" s="88" t="s">
        <v>59</v>
      </c>
      <c r="J41" s="20">
        <v>0.06</v>
      </c>
      <c r="K41" s="102">
        <v>20</v>
      </c>
      <c r="L41" s="20">
        <v>0</v>
      </c>
      <c r="M41" s="102">
        <v>18</v>
      </c>
      <c r="N41" s="102">
        <v>32</v>
      </c>
      <c r="O41" s="102">
        <v>22</v>
      </c>
      <c r="P41" s="20">
        <v>2.2000000000000002</v>
      </c>
    </row>
    <row r="42" spans="1:16" ht="15.75" x14ac:dyDescent="0.25">
      <c r="A42" s="282" t="s">
        <v>33</v>
      </c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</row>
    <row r="43" spans="1:16" ht="15.75" customHeight="1" x14ac:dyDescent="0.25">
      <c r="A43" s="157">
        <v>1</v>
      </c>
      <c r="B43" s="312" t="s">
        <v>21</v>
      </c>
      <c r="C43" s="312"/>
      <c r="D43" s="75" t="s">
        <v>124</v>
      </c>
      <c r="E43" s="61">
        <v>0.35</v>
      </c>
      <c r="F43" s="61">
        <v>0.05</v>
      </c>
      <c r="G43" s="62">
        <v>0.95</v>
      </c>
      <c r="H43" s="62">
        <v>6</v>
      </c>
      <c r="I43" s="10" t="s">
        <v>35</v>
      </c>
      <c r="J43" s="249">
        <v>1.7000000000000001E-2</v>
      </c>
      <c r="K43" s="249">
        <v>2.4500000000000002</v>
      </c>
      <c r="L43" s="249">
        <v>0</v>
      </c>
      <c r="M43" s="113">
        <v>7</v>
      </c>
      <c r="N43" s="249">
        <v>8.5</v>
      </c>
      <c r="O43" s="113">
        <v>15</v>
      </c>
      <c r="P43" s="249">
        <v>0.25</v>
      </c>
    </row>
    <row r="44" spans="1:16" ht="17.25" customHeight="1" x14ac:dyDescent="0.25">
      <c r="A44" s="125">
        <v>2</v>
      </c>
      <c r="B44" s="321" t="s">
        <v>61</v>
      </c>
      <c r="C44" s="321"/>
      <c r="D44" s="165">
        <v>250</v>
      </c>
      <c r="E44" s="160">
        <v>1.8</v>
      </c>
      <c r="F44" s="160">
        <v>4.93</v>
      </c>
      <c r="G44" s="161">
        <v>10.94</v>
      </c>
      <c r="H44" s="161">
        <v>103.75</v>
      </c>
      <c r="I44" s="76" t="s">
        <v>169</v>
      </c>
      <c r="J44" s="240">
        <v>0.05</v>
      </c>
      <c r="K44" s="240">
        <v>4.93</v>
      </c>
      <c r="L44" s="240">
        <v>0</v>
      </c>
      <c r="M44" s="240">
        <v>26.13</v>
      </c>
      <c r="N44" s="240">
        <v>49.72</v>
      </c>
      <c r="O44" s="240">
        <v>54.6</v>
      </c>
      <c r="P44" s="240">
        <v>1.23</v>
      </c>
    </row>
    <row r="45" spans="1:16" ht="15.75" x14ac:dyDescent="0.25">
      <c r="A45" s="125">
        <v>3</v>
      </c>
      <c r="B45" s="321" t="s">
        <v>106</v>
      </c>
      <c r="C45" s="321"/>
      <c r="D45" s="165" t="s">
        <v>214</v>
      </c>
      <c r="E45" s="160">
        <v>15.6</v>
      </c>
      <c r="F45" s="160">
        <v>7.92</v>
      </c>
      <c r="G45" s="161">
        <v>6.08</v>
      </c>
      <c r="H45" s="161">
        <v>168</v>
      </c>
      <c r="I45" s="76" t="s">
        <v>170</v>
      </c>
      <c r="J45" s="240">
        <v>0.08</v>
      </c>
      <c r="K45" s="240">
        <v>5.97</v>
      </c>
      <c r="L45" s="240">
        <v>9.31</v>
      </c>
      <c r="M45" s="240">
        <v>77.650000000000006</v>
      </c>
      <c r="N45" s="240">
        <v>62.51</v>
      </c>
      <c r="O45" s="240">
        <v>259.5</v>
      </c>
      <c r="P45" s="240">
        <v>1.36</v>
      </c>
    </row>
    <row r="46" spans="1:16" ht="18" customHeight="1" x14ac:dyDescent="0.25">
      <c r="A46" s="125">
        <v>4</v>
      </c>
      <c r="B46" s="382" t="s">
        <v>26</v>
      </c>
      <c r="C46" s="383"/>
      <c r="D46" s="174">
        <v>180</v>
      </c>
      <c r="E46" s="162">
        <v>3.67</v>
      </c>
      <c r="F46" s="160">
        <v>5.76</v>
      </c>
      <c r="G46" s="163">
        <v>24.53</v>
      </c>
      <c r="H46" s="161">
        <v>164.7</v>
      </c>
      <c r="I46" s="76" t="s">
        <v>171</v>
      </c>
      <c r="J46" s="240">
        <v>0.17</v>
      </c>
      <c r="K46" s="240">
        <v>21.8</v>
      </c>
      <c r="L46" s="240">
        <v>0</v>
      </c>
      <c r="M46" s="240">
        <v>33.299999999999997</v>
      </c>
      <c r="N46" s="240">
        <v>44.38</v>
      </c>
      <c r="O46" s="240">
        <v>103.92</v>
      </c>
      <c r="P46" s="240">
        <v>1.2</v>
      </c>
    </row>
    <row r="47" spans="1:16" ht="16.5" customHeight="1" x14ac:dyDescent="0.25">
      <c r="A47" s="125">
        <v>5</v>
      </c>
      <c r="B47" s="277" t="s">
        <v>40</v>
      </c>
      <c r="C47" s="277"/>
      <c r="D47" s="157">
        <v>200</v>
      </c>
      <c r="E47" s="157">
        <v>0.31</v>
      </c>
      <c r="F47" s="157">
        <v>0</v>
      </c>
      <c r="G47" s="158">
        <v>39.4</v>
      </c>
      <c r="H47" s="158">
        <v>160</v>
      </c>
      <c r="I47" s="12" t="s">
        <v>41</v>
      </c>
      <c r="J47" s="241">
        <v>0.01</v>
      </c>
      <c r="K47" s="241">
        <v>2.4</v>
      </c>
      <c r="L47" s="241">
        <v>0</v>
      </c>
      <c r="M47" s="241">
        <v>7.26</v>
      </c>
      <c r="N47" s="241">
        <v>22.46</v>
      </c>
      <c r="O47" s="241">
        <v>18.5</v>
      </c>
      <c r="P47" s="241">
        <v>2.4</v>
      </c>
    </row>
    <row r="48" spans="1:16" ht="15.75" customHeight="1" x14ac:dyDescent="0.25">
      <c r="A48" s="125">
        <v>6</v>
      </c>
      <c r="B48" s="283" t="s">
        <v>30</v>
      </c>
      <c r="C48" s="283"/>
      <c r="D48" s="172" t="s">
        <v>22</v>
      </c>
      <c r="E48" s="157">
        <v>2.37</v>
      </c>
      <c r="F48" s="157">
        <v>0.3</v>
      </c>
      <c r="G48" s="158">
        <v>14.49</v>
      </c>
      <c r="H48" s="158">
        <v>70.14</v>
      </c>
      <c r="I48" s="10" t="s">
        <v>128</v>
      </c>
      <c r="J48" s="249">
        <v>0.03</v>
      </c>
      <c r="K48" s="249">
        <v>0</v>
      </c>
      <c r="L48" s="249">
        <v>0</v>
      </c>
      <c r="M48" s="249">
        <v>9.9</v>
      </c>
      <c r="N48" s="249">
        <v>6.9</v>
      </c>
      <c r="O48" s="249">
        <v>26.1</v>
      </c>
      <c r="P48" s="249">
        <v>0.33</v>
      </c>
    </row>
    <row r="49" spans="1:16" ht="15.75" customHeight="1" x14ac:dyDescent="0.25">
      <c r="A49" s="125">
        <v>7</v>
      </c>
      <c r="B49" s="277" t="s">
        <v>129</v>
      </c>
      <c r="C49" s="277"/>
      <c r="D49" s="172" t="s">
        <v>31</v>
      </c>
      <c r="E49" s="157">
        <v>2.2400000000000002</v>
      </c>
      <c r="F49" s="157">
        <v>0.44</v>
      </c>
      <c r="G49" s="158">
        <v>19.760000000000002</v>
      </c>
      <c r="H49" s="158">
        <v>91.96</v>
      </c>
      <c r="I49" s="10" t="s">
        <v>128</v>
      </c>
      <c r="J49" s="249">
        <v>0.04</v>
      </c>
      <c r="K49" s="249">
        <v>0</v>
      </c>
      <c r="L49" s="249">
        <v>0</v>
      </c>
      <c r="M49" s="101">
        <v>10</v>
      </c>
      <c r="N49" s="101">
        <v>9.1999999999999993</v>
      </c>
      <c r="O49" s="101">
        <v>42.4</v>
      </c>
      <c r="P49" s="249">
        <v>0.36</v>
      </c>
    </row>
    <row r="50" spans="1:16" ht="15.75" x14ac:dyDescent="0.25">
      <c r="A50" s="22"/>
      <c r="B50" s="275" t="s">
        <v>43</v>
      </c>
      <c r="C50" s="275"/>
      <c r="D50" s="175" t="s">
        <v>215</v>
      </c>
      <c r="E50" s="166">
        <f>SUM(E43:E49)</f>
        <v>26.340000000000003</v>
      </c>
      <c r="F50" s="166">
        <f t="shared" ref="F50:H50" si="8">SUM(F43:F49)</f>
        <v>19.399999999999999</v>
      </c>
      <c r="G50" s="166">
        <f t="shared" si="8"/>
        <v>116.15</v>
      </c>
      <c r="H50" s="166">
        <f t="shared" si="8"/>
        <v>764.55000000000007</v>
      </c>
      <c r="I50" s="5"/>
      <c r="J50" s="245">
        <f>SUM(J43:J49)</f>
        <v>0.39700000000000008</v>
      </c>
      <c r="K50" s="245">
        <f t="shared" ref="K50:P50" si="9">SUM(K43:K49)</f>
        <v>37.549999999999997</v>
      </c>
      <c r="L50" s="245">
        <f t="shared" si="9"/>
        <v>9.31</v>
      </c>
      <c r="M50" s="245">
        <f t="shared" si="9"/>
        <v>171.23999999999998</v>
      </c>
      <c r="N50" s="245">
        <f t="shared" si="9"/>
        <v>203.67</v>
      </c>
      <c r="O50" s="245">
        <f t="shared" si="9"/>
        <v>520.0200000000001</v>
      </c>
      <c r="P50" s="245">
        <f t="shared" si="9"/>
        <v>7.13</v>
      </c>
    </row>
    <row r="51" spans="1:16" ht="15.75" x14ac:dyDescent="0.25">
      <c r="A51" s="243"/>
      <c r="B51" s="276" t="s">
        <v>55</v>
      </c>
      <c r="C51" s="276"/>
      <c r="D51" s="175" t="s">
        <v>227</v>
      </c>
      <c r="E51" s="167">
        <f>SUM(E50,E41,E39)</f>
        <v>45.47</v>
      </c>
      <c r="F51" s="167">
        <f t="shared" ref="F51:H51" si="10">SUM(F50,F41,F39)</f>
        <v>52.009999999999991</v>
      </c>
      <c r="G51" s="167">
        <f t="shared" si="10"/>
        <v>263.58</v>
      </c>
      <c r="H51" s="167">
        <f t="shared" si="10"/>
        <v>1303.8000000000002</v>
      </c>
      <c r="I51" s="32"/>
      <c r="J51" s="245">
        <f>SUM(J50,J41,J39)</f>
        <v>0.91700000000000004</v>
      </c>
      <c r="K51" s="245">
        <f t="shared" ref="K51:P51" si="11">SUM(K50,K41,K39)</f>
        <v>59.089999999999996</v>
      </c>
      <c r="L51" s="245">
        <f t="shared" si="11"/>
        <v>169.83999999999997</v>
      </c>
      <c r="M51" s="245">
        <f t="shared" si="11"/>
        <v>274.08999999999997</v>
      </c>
      <c r="N51" s="245">
        <f t="shared" si="11"/>
        <v>611.91</v>
      </c>
      <c r="O51" s="245">
        <f t="shared" si="11"/>
        <v>938.0200000000001</v>
      </c>
      <c r="P51" s="245">
        <f t="shared" si="11"/>
        <v>12.21</v>
      </c>
    </row>
    <row r="52" spans="1:16" ht="15.75" x14ac:dyDescent="0.25">
      <c r="A52" s="311"/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 s="311"/>
    </row>
    <row r="53" spans="1:16" ht="15.75" x14ac:dyDescent="0.25">
      <c r="A53" s="306" t="s">
        <v>1</v>
      </c>
      <c r="B53" s="307" t="s">
        <v>2</v>
      </c>
      <c r="C53" s="307"/>
      <c r="D53" s="307" t="s">
        <v>3</v>
      </c>
      <c r="E53" s="307" t="s">
        <v>4</v>
      </c>
      <c r="F53" s="307"/>
      <c r="G53" s="307"/>
      <c r="H53" s="308" t="s">
        <v>5</v>
      </c>
      <c r="I53" s="347" t="s">
        <v>6</v>
      </c>
      <c r="J53" s="327" t="s">
        <v>7</v>
      </c>
      <c r="K53" s="327"/>
      <c r="L53" s="327"/>
      <c r="M53" s="327" t="s">
        <v>8</v>
      </c>
      <c r="N53" s="327"/>
      <c r="O53" s="327"/>
      <c r="P53" s="327"/>
    </row>
    <row r="54" spans="1:16" ht="31.5" x14ac:dyDescent="0.25">
      <c r="A54" s="306"/>
      <c r="B54" s="307"/>
      <c r="C54" s="307"/>
      <c r="D54" s="307"/>
      <c r="E54" s="238" t="s">
        <v>9</v>
      </c>
      <c r="F54" s="238" t="s">
        <v>10</v>
      </c>
      <c r="G54" s="238" t="s">
        <v>11</v>
      </c>
      <c r="H54" s="308"/>
      <c r="I54" s="347"/>
      <c r="J54" s="240" t="s">
        <v>12</v>
      </c>
      <c r="K54" s="240" t="s">
        <v>13</v>
      </c>
      <c r="L54" s="240" t="s">
        <v>14</v>
      </c>
      <c r="M54" s="240" t="s">
        <v>15</v>
      </c>
      <c r="N54" s="240" t="s">
        <v>16</v>
      </c>
      <c r="O54" s="240" t="s">
        <v>17</v>
      </c>
      <c r="P54" s="240" t="s">
        <v>18</v>
      </c>
    </row>
    <row r="55" spans="1:16" ht="15.75" x14ac:dyDescent="0.25">
      <c r="A55" s="238">
        <v>1</v>
      </c>
      <c r="B55" s="307">
        <v>2</v>
      </c>
      <c r="C55" s="307"/>
      <c r="D55" s="238">
        <v>3</v>
      </c>
      <c r="E55" s="238">
        <v>4</v>
      </c>
      <c r="F55" s="3">
        <v>5</v>
      </c>
      <c r="G55" s="238">
        <v>6</v>
      </c>
      <c r="H55" s="4" t="s">
        <v>19</v>
      </c>
      <c r="I55" s="5">
        <v>8</v>
      </c>
      <c r="J55" s="240">
        <v>9</v>
      </c>
      <c r="K55" s="240">
        <v>10</v>
      </c>
      <c r="L55" s="240">
        <v>11</v>
      </c>
      <c r="M55" s="240">
        <v>13</v>
      </c>
      <c r="N55" s="240">
        <v>14</v>
      </c>
      <c r="O55" s="240">
        <v>15</v>
      </c>
      <c r="P55" s="240">
        <v>16</v>
      </c>
    </row>
    <row r="56" spans="1:16" ht="15.75" x14ac:dyDescent="0.25">
      <c r="A56" s="309" t="s">
        <v>107</v>
      </c>
      <c r="B56" s="309"/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</row>
    <row r="57" spans="1:16" ht="15.75" x14ac:dyDescent="0.25">
      <c r="A57" s="282" t="s">
        <v>20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</row>
    <row r="58" spans="1:16" ht="15.75" x14ac:dyDescent="0.25">
      <c r="A58" s="12">
        <v>1</v>
      </c>
      <c r="B58" s="326" t="s">
        <v>176</v>
      </c>
      <c r="C58" s="326"/>
      <c r="D58" s="176" t="s">
        <v>199</v>
      </c>
      <c r="E58" s="177">
        <v>10.6</v>
      </c>
      <c r="F58" s="177">
        <v>29.69</v>
      </c>
      <c r="G58" s="177">
        <v>0.48</v>
      </c>
      <c r="H58" s="161">
        <v>313.10000000000002</v>
      </c>
      <c r="I58" s="177" t="s">
        <v>173</v>
      </c>
      <c r="J58" s="240">
        <v>0.17</v>
      </c>
      <c r="K58" s="240">
        <v>0</v>
      </c>
      <c r="L58" s="189">
        <v>38.18</v>
      </c>
      <c r="M58" s="189">
        <v>19.100000000000001</v>
      </c>
      <c r="N58" s="240">
        <v>35.32</v>
      </c>
      <c r="O58" s="189">
        <v>154.63999999999999</v>
      </c>
      <c r="P58" s="240">
        <v>1.72</v>
      </c>
    </row>
    <row r="59" spans="1:16" ht="15.75" x14ac:dyDescent="0.25">
      <c r="A59" s="125">
        <v>2</v>
      </c>
      <c r="B59" s="283" t="s">
        <v>118</v>
      </c>
      <c r="C59" s="283"/>
      <c r="D59" s="160">
        <v>150</v>
      </c>
      <c r="E59" s="160">
        <v>3.1</v>
      </c>
      <c r="F59" s="160">
        <v>4.8600000000000003</v>
      </c>
      <c r="G59" s="161">
        <v>14.15</v>
      </c>
      <c r="H59" s="161">
        <v>112.65</v>
      </c>
      <c r="I59" s="27" t="s">
        <v>174</v>
      </c>
      <c r="J59" s="240">
        <v>4.4999999999999998E-2</v>
      </c>
      <c r="K59" s="240">
        <v>25.74</v>
      </c>
      <c r="L59" s="240">
        <v>0</v>
      </c>
      <c r="M59" s="240">
        <v>30.98</v>
      </c>
      <c r="N59" s="240">
        <v>83.18</v>
      </c>
      <c r="O59" s="240">
        <v>60.21</v>
      </c>
      <c r="P59" s="240">
        <v>1.2</v>
      </c>
    </row>
    <row r="60" spans="1:16" ht="15.75" x14ac:dyDescent="0.25">
      <c r="A60" s="125">
        <v>4</v>
      </c>
      <c r="B60" s="284" t="s">
        <v>29</v>
      </c>
      <c r="C60" s="285"/>
      <c r="D60" s="162" t="s">
        <v>127</v>
      </c>
      <c r="E60" s="162">
        <v>0.13</v>
      </c>
      <c r="F60" s="160">
        <v>0.02</v>
      </c>
      <c r="G60" s="163">
        <v>15.2</v>
      </c>
      <c r="H60" s="161">
        <v>62</v>
      </c>
      <c r="I60" s="177" t="s">
        <v>82</v>
      </c>
      <c r="J60" s="240">
        <v>0</v>
      </c>
      <c r="K60" s="240">
        <v>2.83</v>
      </c>
      <c r="L60" s="240">
        <v>0</v>
      </c>
      <c r="M60" s="240">
        <v>2.4</v>
      </c>
      <c r="N60" s="240">
        <v>14.2</v>
      </c>
      <c r="O60" s="240">
        <v>4.4000000000000004</v>
      </c>
      <c r="P60" s="240">
        <v>0.36</v>
      </c>
    </row>
    <row r="61" spans="1:16" ht="15.75" x14ac:dyDescent="0.25">
      <c r="A61" s="125">
        <v>5</v>
      </c>
      <c r="B61" s="312" t="s">
        <v>72</v>
      </c>
      <c r="C61" s="312"/>
      <c r="D61" s="168" t="s">
        <v>73</v>
      </c>
      <c r="E61" s="169">
        <v>0.08</v>
      </c>
      <c r="F61" s="157">
        <v>7.25</v>
      </c>
      <c r="G61" s="170">
        <v>0.13</v>
      </c>
      <c r="H61" s="158">
        <v>66</v>
      </c>
      <c r="I61" s="10" t="s">
        <v>133</v>
      </c>
      <c r="J61" s="241">
        <v>0</v>
      </c>
      <c r="K61" s="241">
        <v>0</v>
      </c>
      <c r="L61" s="101">
        <v>40</v>
      </c>
      <c r="M61" s="241">
        <v>0</v>
      </c>
      <c r="N61" s="241">
        <v>2.4</v>
      </c>
      <c r="O61" s="113">
        <v>3</v>
      </c>
      <c r="P61" s="241">
        <v>0.02</v>
      </c>
    </row>
    <row r="62" spans="1:16" ht="15.75" x14ac:dyDescent="0.25">
      <c r="A62" s="125">
        <v>6</v>
      </c>
      <c r="B62" s="283" t="s">
        <v>30</v>
      </c>
      <c r="C62" s="283"/>
      <c r="D62" s="178">
        <v>40</v>
      </c>
      <c r="E62" s="179">
        <v>3.16</v>
      </c>
      <c r="F62" s="179">
        <v>0.4</v>
      </c>
      <c r="G62" s="180">
        <v>19.32</v>
      </c>
      <c r="H62" s="180">
        <v>93.52</v>
      </c>
      <c r="I62" s="181" t="s">
        <v>128</v>
      </c>
      <c r="J62" s="182">
        <v>0.04</v>
      </c>
      <c r="K62" s="182">
        <v>0</v>
      </c>
      <c r="L62" s="182">
        <v>0</v>
      </c>
      <c r="M62" s="182">
        <v>13.2</v>
      </c>
      <c r="N62" s="182">
        <v>9.1999999999999993</v>
      </c>
      <c r="O62" s="182">
        <v>34.799999999999997</v>
      </c>
      <c r="P62" s="241">
        <v>0.44</v>
      </c>
    </row>
    <row r="63" spans="1:16" ht="15.75" customHeight="1" x14ac:dyDescent="0.25">
      <c r="A63" s="125">
        <v>7</v>
      </c>
      <c r="B63" s="284" t="s">
        <v>245</v>
      </c>
      <c r="C63" s="285"/>
      <c r="D63" s="172" t="s">
        <v>124</v>
      </c>
      <c r="E63" s="158">
        <v>3.75</v>
      </c>
      <c r="F63" s="158">
        <v>5.9</v>
      </c>
      <c r="G63" s="161">
        <v>37.200000000000003</v>
      </c>
      <c r="H63" s="161">
        <v>218</v>
      </c>
      <c r="I63" s="10" t="s">
        <v>128</v>
      </c>
      <c r="J63" s="270">
        <v>0.01</v>
      </c>
      <c r="K63" s="270">
        <v>0</v>
      </c>
      <c r="L63" s="101">
        <v>0</v>
      </c>
      <c r="M63" s="101">
        <v>7</v>
      </c>
      <c r="N63" s="101">
        <v>14</v>
      </c>
      <c r="O63" s="101">
        <v>37.5</v>
      </c>
      <c r="P63" s="101">
        <v>0.45</v>
      </c>
    </row>
    <row r="64" spans="1:16" ht="15.75" x14ac:dyDescent="0.25">
      <c r="A64" s="243"/>
      <c r="B64" s="275" t="s">
        <v>32</v>
      </c>
      <c r="C64" s="275"/>
      <c r="D64" s="175" t="s">
        <v>228</v>
      </c>
      <c r="E64" s="166">
        <f>SUM(E58:E63)</f>
        <v>20.82</v>
      </c>
      <c r="F64" s="166">
        <f>SUM(F58:F63)</f>
        <v>48.120000000000005</v>
      </c>
      <c r="G64" s="167">
        <f>SUM(G58:G63)</f>
        <v>86.48</v>
      </c>
      <c r="H64" s="167">
        <f>SUM(H58:H63)</f>
        <v>865.27</v>
      </c>
      <c r="I64" s="32"/>
      <c r="J64" s="245">
        <f t="shared" ref="J64:P64" si="12">SUM(J58:J63)</f>
        <v>0.26500000000000001</v>
      </c>
      <c r="K64" s="245">
        <f t="shared" si="12"/>
        <v>28.57</v>
      </c>
      <c r="L64" s="245">
        <f t="shared" si="12"/>
        <v>78.180000000000007</v>
      </c>
      <c r="M64" s="245">
        <f t="shared" si="12"/>
        <v>72.679999999999993</v>
      </c>
      <c r="N64" s="245">
        <f t="shared" si="12"/>
        <v>158.29999999999998</v>
      </c>
      <c r="O64" s="245">
        <f t="shared" si="12"/>
        <v>294.55</v>
      </c>
      <c r="P64" s="245">
        <f t="shared" si="12"/>
        <v>4.1899999999999995</v>
      </c>
    </row>
    <row r="65" spans="1:16" ht="15.75" x14ac:dyDescent="0.25">
      <c r="A65" s="243"/>
      <c r="B65" s="288" t="s">
        <v>125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90"/>
    </row>
    <row r="66" spans="1:16" ht="15.75" x14ac:dyDescent="0.25">
      <c r="A66" s="12">
        <v>1</v>
      </c>
      <c r="B66" s="286" t="s">
        <v>132</v>
      </c>
      <c r="C66" s="287"/>
      <c r="D66" s="242">
        <v>200</v>
      </c>
      <c r="E66" s="45">
        <v>3</v>
      </c>
      <c r="F66" s="45">
        <v>1</v>
      </c>
      <c r="G66" s="45">
        <v>42</v>
      </c>
      <c r="H66" s="45"/>
      <c r="I66" s="88" t="s">
        <v>59</v>
      </c>
      <c r="J66" s="20">
        <v>0.08</v>
      </c>
      <c r="K66" s="102">
        <v>20</v>
      </c>
      <c r="L66" s="20">
        <v>0</v>
      </c>
      <c r="M66" s="102">
        <v>84</v>
      </c>
      <c r="N66" s="102">
        <v>16</v>
      </c>
      <c r="O66" s="102">
        <v>56</v>
      </c>
      <c r="P66" s="20">
        <v>1.2</v>
      </c>
    </row>
    <row r="67" spans="1:16" ht="15.75" x14ac:dyDescent="0.25">
      <c r="A67" s="272" t="s">
        <v>33</v>
      </c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4"/>
    </row>
    <row r="68" spans="1:16" ht="15.75" customHeight="1" x14ac:dyDescent="0.25">
      <c r="A68" s="125">
        <v>1</v>
      </c>
      <c r="B68" s="283" t="s">
        <v>83</v>
      </c>
      <c r="C68" s="283"/>
      <c r="D68" s="172" t="s">
        <v>124</v>
      </c>
      <c r="E68" s="157">
        <v>0.78</v>
      </c>
      <c r="F68" s="157">
        <v>3.01</v>
      </c>
      <c r="G68" s="158">
        <v>4.4000000000000004</v>
      </c>
      <c r="H68" s="158">
        <v>47.85</v>
      </c>
      <c r="I68" s="12" t="s">
        <v>84</v>
      </c>
      <c r="J68" s="256">
        <v>0.03</v>
      </c>
      <c r="K68" s="256">
        <v>16.45</v>
      </c>
      <c r="L68" s="256">
        <v>0</v>
      </c>
      <c r="M68" s="256">
        <v>8.32</v>
      </c>
      <c r="N68" s="256">
        <v>15.98</v>
      </c>
      <c r="O68" s="256">
        <v>16.93</v>
      </c>
      <c r="P68" s="256">
        <v>0.28000000000000003</v>
      </c>
    </row>
    <row r="69" spans="1:16" ht="29.25" customHeight="1" x14ac:dyDescent="0.25">
      <c r="A69" s="78">
        <v>2</v>
      </c>
      <c r="B69" s="312" t="s">
        <v>177</v>
      </c>
      <c r="C69" s="312"/>
      <c r="D69" s="165">
        <v>250</v>
      </c>
      <c r="E69" s="161">
        <v>2.2000000000000002</v>
      </c>
      <c r="F69" s="160">
        <v>2.78</v>
      </c>
      <c r="G69" s="161">
        <v>15.39</v>
      </c>
      <c r="H69" s="161">
        <v>106.05</v>
      </c>
      <c r="I69" s="76" t="s">
        <v>178</v>
      </c>
      <c r="J69" s="217">
        <v>0.13</v>
      </c>
      <c r="K69" s="240">
        <v>11.08</v>
      </c>
      <c r="L69" s="240">
        <v>0</v>
      </c>
      <c r="M69" s="240">
        <v>29.68</v>
      </c>
      <c r="N69" s="240">
        <v>29.7</v>
      </c>
      <c r="O69" s="240">
        <v>72.23</v>
      </c>
      <c r="P69" s="240">
        <v>1.1499999999999999</v>
      </c>
    </row>
    <row r="70" spans="1:16" ht="15.75" x14ac:dyDescent="0.25">
      <c r="A70" s="210">
        <v>3</v>
      </c>
      <c r="B70" s="291" t="s">
        <v>179</v>
      </c>
      <c r="C70" s="292"/>
      <c r="D70" s="216" t="s">
        <v>203</v>
      </c>
      <c r="E70" s="207">
        <v>21.41</v>
      </c>
      <c r="F70" s="207">
        <v>18.75</v>
      </c>
      <c r="G70" s="204">
        <v>3.68</v>
      </c>
      <c r="H70" s="204">
        <v>262.5</v>
      </c>
      <c r="I70" s="198" t="s">
        <v>109</v>
      </c>
      <c r="J70" s="209">
        <v>0.08</v>
      </c>
      <c r="K70" s="209">
        <v>4.43</v>
      </c>
      <c r="L70" s="209">
        <v>49.13</v>
      </c>
      <c r="M70" s="209">
        <v>8.0299999999999994</v>
      </c>
      <c r="N70" s="209">
        <v>68.25</v>
      </c>
      <c r="O70" s="209">
        <v>128.63</v>
      </c>
      <c r="P70" s="209">
        <v>1.5</v>
      </c>
    </row>
    <row r="71" spans="1:16" ht="15.75" x14ac:dyDescent="0.25">
      <c r="A71" s="12">
        <v>4</v>
      </c>
      <c r="B71" s="354" t="s">
        <v>110</v>
      </c>
      <c r="C71" s="354"/>
      <c r="D71" s="162">
        <v>180</v>
      </c>
      <c r="E71" s="162">
        <v>4.38</v>
      </c>
      <c r="F71" s="160">
        <v>6.44</v>
      </c>
      <c r="G71" s="163">
        <v>44.02</v>
      </c>
      <c r="H71" s="161">
        <v>251.64</v>
      </c>
      <c r="I71" s="177" t="s">
        <v>180</v>
      </c>
      <c r="J71" s="240">
        <v>3.5999999999999997E-2</v>
      </c>
      <c r="K71" s="240">
        <v>0</v>
      </c>
      <c r="L71" s="240">
        <v>0</v>
      </c>
      <c r="M71" s="240">
        <v>19.600000000000001</v>
      </c>
      <c r="N71" s="240">
        <v>1.64</v>
      </c>
      <c r="O71" s="240">
        <v>73.08</v>
      </c>
      <c r="P71" s="240">
        <v>0.64</v>
      </c>
    </row>
    <row r="72" spans="1:16" ht="15.75" x14ac:dyDescent="0.25">
      <c r="A72" s="215">
        <v>5</v>
      </c>
      <c r="B72" s="280" t="s">
        <v>65</v>
      </c>
      <c r="C72" s="281"/>
      <c r="D72" s="206">
        <v>200</v>
      </c>
      <c r="E72" s="206">
        <v>0.66</v>
      </c>
      <c r="F72" s="207">
        <v>0.09</v>
      </c>
      <c r="G72" s="208">
        <v>32</v>
      </c>
      <c r="H72" s="204">
        <v>132.80000000000001</v>
      </c>
      <c r="I72" s="210" t="s">
        <v>66</v>
      </c>
      <c r="J72" s="209">
        <v>1.6E-2</v>
      </c>
      <c r="K72" s="209">
        <v>0.73</v>
      </c>
      <c r="L72" s="209">
        <v>0</v>
      </c>
      <c r="M72" s="209">
        <v>17.46</v>
      </c>
      <c r="N72" s="209">
        <v>32.479999999999997</v>
      </c>
      <c r="O72" s="209">
        <v>23.44</v>
      </c>
      <c r="P72" s="209">
        <v>0.7</v>
      </c>
    </row>
    <row r="73" spans="1:16" ht="15.75" customHeight="1" x14ac:dyDescent="0.25">
      <c r="A73" s="125">
        <v>6</v>
      </c>
      <c r="B73" s="283" t="s">
        <v>30</v>
      </c>
      <c r="C73" s="283"/>
      <c r="D73" s="172" t="s">
        <v>22</v>
      </c>
      <c r="E73" s="157">
        <v>2.37</v>
      </c>
      <c r="F73" s="157">
        <v>0.3</v>
      </c>
      <c r="G73" s="158">
        <v>14.49</v>
      </c>
      <c r="H73" s="158">
        <v>70.14</v>
      </c>
      <c r="I73" s="10" t="s">
        <v>128</v>
      </c>
      <c r="J73" s="256">
        <v>0.03</v>
      </c>
      <c r="K73" s="256">
        <v>0</v>
      </c>
      <c r="L73" s="256">
        <v>0</v>
      </c>
      <c r="M73" s="256">
        <v>9.9</v>
      </c>
      <c r="N73" s="256">
        <v>6.9</v>
      </c>
      <c r="O73" s="256">
        <v>26.1</v>
      </c>
      <c r="P73" s="256">
        <v>0.33</v>
      </c>
    </row>
    <row r="74" spans="1:16" ht="15.75" customHeight="1" x14ac:dyDescent="0.25">
      <c r="A74" s="125">
        <v>7</v>
      </c>
      <c r="B74" s="277" t="s">
        <v>129</v>
      </c>
      <c r="C74" s="277"/>
      <c r="D74" s="172" t="s">
        <v>31</v>
      </c>
      <c r="E74" s="157">
        <v>2.2400000000000002</v>
      </c>
      <c r="F74" s="157">
        <v>0.44</v>
      </c>
      <c r="G74" s="158">
        <v>19.760000000000002</v>
      </c>
      <c r="H74" s="158">
        <v>91.96</v>
      </c>
      <c r="I74" s="10" t="s">
        <v>128</v>
      </c>
      <c r="J74" s="256">
        <v>0.04</v>
      </c>
      <c r="K74" s="256">
        <v>0</v>
      </c>
      <c r="L74" s="256">
        <v>0</v>
      </c>
      <c r="M74" s="101">
        <v>10</v>
      </c>
      <c r="N74" s="101">
        <v>9.1999999999999993</v>
      </c>
      <c r="O74" s="101">
        <v>42.4</v>
      </c>
      <c r="P74" s="256">
        <v>0.36</v>
      </c>
    </row>
    <row r="75" spans="1:16" ht="15.75" x14ac:dyDescent="0.25">
      <c r="A75" s="22"/>
      <c r="B75" s="275" t="s">
        <v>43</v>
      </c>
      <c r="C75" s="275"/>
      <c r="D75" s="264">
        <v>900</v>
      </c>
      <c r="E75" s="166">
        <f>SUM(E68:E74)</f>
        <v>34.04</v>
      </c>
      <c r="F75" s="166">
        <f t="shared" ref="F75:H75" si="13">SUM(F68:F74)</f>
        <v>31.810000000000002</v>
      </c>
      <c r="G75" s="166">
        <f t="shared" si="13"/>
        <v>133.74</v>
      </c>
      <c r="H75" s="166">
        <f t="shared" si="13"/>
        <v>962.93999999999994</v>
      </c>
      <c r="I75" s="77"/>
      <c r="J75" s="245">
        <f>SUM(J68:J74)</f>
        <v>0.36199999999999993</v>
      </c>
      <c r="K75" s="245">
        <f t="shared" ref="K75:P75" si="14">SUM(K68:K74)</f>
        <v>32.69</v>
      </c>
      <c r="L75" s="245">
        <f t="shared" si="14"/>
        <v>49.13</v>
      </c>
      <c r="M75" s="245">
        <f t="shared" si="14"/>
        <v>102.99000000000001</v>
      </c>
      <c r="N75" s="245">
        <f t="shared" si="14"/>
        <v>164.15</v>
      </c>
      <c r="O75" s="245">
        <f t="shared" si="14"/>
        <v>382.81</v>
      </c>
      <c r="P75" s="245">
        <f t="shared" si="14"/>
        <v>4.96</v>
      </c>
    </row>
    <row r="76" spans="1:16" ht="15.75" x14ac:dyDescent="0.25">
      <c r="A76" s="243"/>
      <c r="B76" s="276" t="s">
        <v>68</v>
      </c>
      <c r="C76" s="276"/>
      <c r="D76" s="175" t="s">
        <v>229</v>
      </c>
      <c r="E76" s="167">
        <f>SUM(E75,E66,E64)</f>
        <v>57.86</v>
      </c>
      <c r="F76" s="167">
        <f t="shared" ref="F76:H76" si="15">SUM(F75,F66,F64)</f>
        <v>80.930000000000007</v>
      </c>
      <c r="G76" s="167">
        <f t="shared" si="15"/>
        <v>262.22000000000003</v>
      </c>
      <c r="H76" s="167">
        <f t="shared" si="15"/>
        <v>1828.21</v>
      </c>
      <c r="I76" s="32"/>
      <c r="J76" s="245">
        <f>SUM(J75,J66,J64)</f>
        <v>0.70699999999999996</v>
      </c>
      <c r="K76" s="245">
        <f t="shared" ref="K76:P76" si="16">SUM(K75,K66,K64)</f>
        <v>81.259999999999991</v>
      </c>
      <c r="L76" s="245">
        <f t="shared" si="16"/>
        <v>127.31</v>
      </c>
      <c r="M76" s="245">
        <f t="shared" si="16"/>
        <v>259.67</v>
      </c>
      <c r="N76" s="245">
        <f t="shared" si="16"/>
        <v>338.45</v>
      </c>
      <c r="O76" s="245">
        <f t="shared" si="16"/>
        <v>733.36</v>
      </c>
      <c r="P76" s="245">
        <f t="shared" si="16"/>
        <v>10.35</v>
      </c>
    </row>
    <row r="77" spans="1:16" ht="15.75" x14ac:dyDescent="0.25">
      <c r="A77" s="311"/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</row>
    <row r="78" spans="1:16" ht="15.75" x14ac:dyDescent="0.25">
      <c r="A78" s="306" t="s">
        <v>1</v>
      </c>
      <c r="B78" s="307" t="s">
        <v>2</v>
      </c>
      <c r="C78" s="307"/>
      <c r="D78" s="307" t="s">
        <v>3</v>
      </c>
      <c r="E78" s="307" t="s">
        <v>4</v>
      </c>
      <c r="F78" s="307"/>
      <c r="G78" s="307"/>
      <c r="H78" s="308" t="s">
        <v>5</v>
      </c>
      <c r="I78" s="347" t="s">
        <v>6</v>
      </c>
      <c r="J78" s="327" t="s">
        <v>7</v>
      </c>
      <c r="K78" s="327"/>
      <c r="L78" s="327"/>
      <c r="M78" s="327" t="s">
        <v>8</v>
      </c>
      <c r="N78" s="327"/>
      <c r="O78" s="327"/>
      <c r="P78" s="327"/>
    </row>
    <row r="79" spans="1:16" ht="31.5" x14ac:dyDescent="0.25">
      <c r="A79" s="306"/>
      <c r="B79" s="307"/>
      <c r="C79" s="307"/>
      <c r="D79" s="307"/>
      <c r="E79" s="238" t="s">
        <v>9</v>
      </c>
      <c r="F79" s="238" t="s">
        <v>10</v>
      </c>
      <c r="G79" s="238" t="s">
        <v>11</v>
      </c>
      <c r="H79" s="308"/>
      <c r="I79" s="347"/>
      <c r="J79" s="240" t="s">
        <v>12</v>
      </c>
      <c r="K79" s="240" t="s">
        <v>13</v>
      </c>
      <c r="L79" s="240" t="s">
        <v>14</v>
      </c>
      <c r="M79" s="240" t="s">
        <v>15</v>
      </c>
      <c r="N79" s="240" t="s">
        <v>16</v>
      </c>
      <c r="O79" s="240" t="s">
        <v>17</v>
      </c>
      <c r="P79" s="240" t="s">
        <v>18</v>
      </c>
    </row>
    <row r="80" spans="1:16" ht="15.75" x14ac:dyDescent="0.25">
      <c r="A80" s="238">
        <v>1</v>
      </c>
      <c r="B80" s="307">
        <v>2</v>
      </c>
      <c r="C80" s="307"/>
      <c r="D80" s="238">
        <v>3</v>
      </c>
      <c r="E80" s="238">
        <v>4</v>
      </c>
      <c r="F80" s="3">
        <v>5</v>
      </c>
      <c r="G80" s="238">
        <v>6</v>
      </c>
      <c r="H80" s="4" t="s">
        <v>19</v>
      </c>
      <c r="I80" s="5">
        <v>8</v>
      </c>
      <c r="J80" s="240">
        <v>9</v>
      </c>
      <c r="K80" s="240">
        <v>10</v>
      </c>
      <c r="L80" s="240">
        <v>11</v>
      </c>
      <c r="M80" s="240">
        <v>13</v>
      </c>
      <c r="N80" s="240">
        <v>14</v>
      </c>
      <c r="O80" s="240">
        <v>15</v>
      </c>
      <c r="P80" s="240">
        <v>16</v>
      </c>
    </row>
    <row r="81" spans="1:16" ht="15.75" x14ac:dyDescent="0.25">
      <c r="A81" s="309" t="s">
        <v>111</v>
      </c>
      <c r="B81" s="309"/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</row>
    <row r="82" spans="1:16" ht="15.75" x14ac:dyDescent="0.25">
      <c r="A82" s="282" t="s">
        <v>20</v>
      </c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</row>
    <row r="83" spans="1:16" ht="15.75" x14ac:dyDescent="0.25">
      <c r="A83" s="125">
        <v>1</v>
      </c>
      <c r="B83" s="321" t="s">
        <v>112</v>
      </c>
      <c r="C83" s="321"/>
      <c r="D83" s="165" t="s">
        <v>216</v>
      </c>
      <c r="E83" s="116">
        <v>16</v>
      </c>
      <c r="F83" s="160">
        <v>15.42</v>
      </c>
      <c r="G83" s="161">
        <v>89.66</v>
      </c>
      <c r="H83" s="161">
        <v>560.82000000000005</v>
      </c>
      <c r="I83" s="76" t="s">
        <v>182</v>
      </c>
      <c r="J83" s="240">
        <v>0.3</v>
      </c>
      <c r="K83" s="240">
        <v>0.93</v>
      </c>
      <c r="L83" s="240">
        <v>40.15</v>
      </c>
      <c r="M83" s="240">
        <v>69.13</v>
      </c>
      <c r="N83" s="240">
        <v>233.45</v>
      </c>
      <c r="O83" s="189">
        <v>285.35000000000002</v>
      </c>
      <c r="P83" s="240">
        <v>2.64</v>
      </c>
    </row>
    <row r="84" spans="1:16" ht="15.75" x14ac:dyDescent="0.25">
      <c r="A84" s="12">
        <v>2</v>
      </c>
      <c r="B84" s="320" t="s">
        <v>150</v>
      </c>
      <c r="C84" s="320"/>
      <c r="D84" s="176" t="s">
        <v>94</v>
      </c>
      <c r="E84" s="177">
        <v>3.17</v>
      </c>
      <c r="F84" s="177">
        <v>2.68</v>
      </c>
      <c r="G84" s="177">
        <v>15.95</v>
      </c>
      <c r="H84" s="161">
        <v>100.6</v>
      </c>
      <c r="I84" s="177" t="s">
        <v>153</v>
      </c>
      <c r="J84" s="240">
        <v>0.04</v>
      </c>
      <c r="K84" s="240">
        <v>1.3</v>
      </c>
      <c r="L84" s="189">
        <v>20</v>
      </c>
      <c r="M84" s="189">
        <v>14</v>
      </c>
      <c r="N84" s="240">
        <v>125.78</v>
      </c>
      <c r="O84" s="189">
        <v>90</v>
      </c>
      <c r="P84" s="240">
        <v>0.13</v>
      </c>
    </row>
    <row r="85" spans="1:16" ht="15.75" x14ac:dyDescent="0.25">
      <c r="A85" s="125">
        <v>3</v>
      </c>
      <c r="B85" s="348" t="s">
        <v>183</v>
      </c>
      <c r="C85" s="349"/>
      <c r="D85" s="171" t="s">
        <v>124</v>
      </c>
      <c r="E85" s="162">
        <v>4.0999999999999996</v>
      </c>
      <c r="F85" s="160">
        <v>2.5</v>
      </c>
      <c r="G85" s="163">
        <v>5.9</v>
      </c>
      <c r="H85" s="161">
        <v>57</v>
      </c>
      <c r="I85" s="5" t="s">
        <v>184</v>
      </c>
      <c r="J85" s="240">
        <v>0.04</v>
      </c>
      <c r="K85" s="240">
        <v>0.11</v>
      </c>
      <c r="L85" s="189">
        <v>59</v>
      </c>
      <c r="M85" s="240">
        <v>9.4499999999999993</v>
      </c>
      <c r="N85" s="240">
        <v>139.19999999999999</v>
      </c>
      <c r="O85" s="189">
        <v>96</v>
      </c>
      <c r="P85" s="240">
        <v>0.49</v>
      </c>
    </row>
    <row r="86" spans="1:16" ht="15.75" x14ac:dyDescent="0.25">
      <c r="A86" s="125">
        <v>4</v>
      </c>
      <c r="B86" s="329" t="s">
        <v>137</v>
      </c>
      <c r="C86" s="330"/>
      <c r="D86" s="169">
        <v>100</v>
      </c>
      <c r="E86" s="169">
        <v>4.0999999999999996</v>
      </c>
      <c r="F86" s="157">
        <v>1.5</v>
      </c>
      <c r="G86" s="170">
        <v>5.9</v>
      </c>
      <c r="H86" s="158">
        <v>53.5</v>
      </c>
      <c r="I86" s="10" t="s">
        <v>128</v>
      </c>
      <c r="J86" s="114">
        <v>0.03</v>
      </c>
      <c r="K86" s="114">
        <v>0.6</v>
      </c>
      <c r="L86" s="115">
        <v>10</v>
      </c>
      <c r="M86" s="115">
        <v>15</v>
      </c>
      <c r="N86" s="115">
        <v>124</v>
      </c>
      <c r="O86" s="115">
        <v>95</v>
      </c>
      <c r="P86" s="114">
        <v>0.1</v>
      </c>
    </row>
    <row r="87" spans="1:16" ht="15.75" x14ac:dyDescent="0.25">
      <c r="A87" s="243"/>
      <c r="B87" s="275" t="s">
        <v>32</v>
      </c>
      <c r="C87" s="275"/>
      <c r="D87" s="166">
        <v>560</v>
      </c>
      <c r="E87" s="166">
        <f>SUM(E83:E86)</f>
        <v>27.370000000000005</v>
      </c>
      <c r="F87" s="166">
        <f t="shared" ref="F87:H87" si="17">SUM(F83:F86)</f>
        <v>22.1</v>
      </c>
      <c r="G87" s="166">
        <f t="shared" si="17"/>
        <v>117.41000000000001</v>
      </c>
      <c r="H87" s="166">
        <f t="shared" si="17"/>
        <v>771.92000000000007</v>
      </c>
      <c r="I87" s="32"/>
      <c r="J87" s="245">
        <f>SUM(J83:J86)</f>
        <v>0.40999999999999992</v>
      </c>
      <c r="K87" s="245">
        <f t="shared" ref="K87:P87" si="18">SUM(K83:K86)</f>
        <v>2.94</v>
      </c>
      <c r="L87" s="245">
        <f t="shared" si="18"/>
        <v>129.15</v>
      </c>
      <c r="M87" s="245">
        <f t="shared" si="18"/>
        <v>107.58</v>
      </c>
      <c r="N87" s="245">
        <f t="shared" si="18"/>
        <v>622.43000000000006</v>
      </c>
      <c r="O87" s="245">
        <f t="shared" si="18"/>
        <v>566.35</v>
      </c>
      <c r="P87" s="245">
        <f t="shared" si="18"/>
        <v>3.36</v>
      </c>
    </row>
    <row r="88" spans="1:16" ht="15.75" x14ac:dyDescent="0.25">
      <c r="A88" s="243"/>
      <c r="B88" s="288" t="s">
        <v>125</v>
      </c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90"/>
    </row>
    <row r="89" spans="1:16" ht="15.75" x14ac:dyDescent="0.25">
      <c r="A89" s="12">
        <v>1</v>
      </c>
      <c r="B89" s="286" t="s">
        <v>58</v>
      </c>
      <c r="C89" s="287"/>
      <c r="D89" s="242">
        <v>200</v>
      </c>
      <c r="E89" s="45">
        <v>0.8</v>
      </c>
      <c r="F89" s="45">
        <v>0.8</v>
      </c>
      <c r="G89" s="45">
        <v>19.600000000000001</v>
      </c>
      <c r="H89" s="45"/>
      <c r="I89" s="88" t="s">
        <v>59</v>
      </c>
      <c r="J89" s="20">
        <v>0.06</v>
      </c>
      <c r="K89" s="102">
        <v>20</v>
      </c>
      <c r="L89" s="20">
        <v>0</v>
      </c>
      <c r="M89" s="102">
        <v>18</v>
      </c>
      <c r="N89" s="102">
        <v>32</v>
      </c>
      <c r="O89" s="102">
        <v>22</v>
      </c>
      <c r="P89" s="20">
        <v>2.2000000000000002</v>
      </c>
    </row>
    <row r="90" spans="1:16" ht="15.75" x14ac:dyDescent="0.25">
      <c r="A90" s="282" t="s">
        <v>189</v>
      </c>
      <c r="B90" s="282"/>
      <c r="C90" s="282"/>
      <c r="D90" s="282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</row>
    <row r="91" spans="1:16" ht="15.75" customHeight="1" x14ac:dyDescent="0.25">
      <c r="A91" s="125">
        <v>1</v>
      </c>
      <c r="B91" s="284" t="s">
        <v>139</v>
      </c>
      <c r="C91" s="285"/>
      <c r="D91" s="63" t="s">
        <v>124</v>
      </c>
      <c r="E91" s="64">
        <v>0.55000000000000004</v>
      </c>
      <c r="F91" s="61">
        <v>0.1</v>
      </c>
      <c r="G91" s="65">
        <v>1.9</v>
      </c>
      <c r="H91" s="62">
        <v>11</v>
      </c>
      <c r="I91" s="87" t="s">
        <v>35</v>
      </c>
      <c r="J91" s="257">
        <v>0.03</v>
      </c>
      <c r="K91" s="257">
        <v>8.75</v>
      </c>
      <c r="L91" s="257">
        <v>0</v>
      </c>
      <c r="M91" s="113">
        <v>10</v>
      </c>
      <c r="N91" s="113">
        <v>7</v>
      </c>
      <c r="O91" s="113">
        <v>13</v>
      </c>
      <c r="P91" s="257">
        <v>0.45</v>
      </c>
    </row>
    <row r="92" spans="1:16" ht="15.75" x14ac:dyDescent="0.25">
      <c r="A92" s="125">
        <v>2</v>
      </c>
      <c r="B92" s="355" t="s">
        <v>185</v>
      </c>
      <c r="C92" s="355"/>
      <c r="D92" s="160">
        <v>250</v>
      </c>
      <c r="E92" s="160">
        <v>3.56</v>
      </c>
      <c r="F92" s="160">
        <v>5.1100000000000003</v>
      </c>
      <c r="G92" s="161">
        <v>14.16</v>
      </c>
      <c r="H92" s="161">
        <v>127.75</v>
      </c>
      <c r="I92" s="177" t="s">
        <v>186</v>
      </c>
      <c r="J92" s="240">
        <v>0.1</v>
      </c>
      <c r="K92" s="240">
        <v>6.7</v>
      </c>
      <c r="L92" s="240">
        <v>0</v>
      </c>
      <c r="M92" s="240">
        <v>34.450000000000003</v>
      </c>
      <c r="N92" s="240">
        <v>54.18</v>
      </c>
      <c r="O92" s="240">
        <v>99.5</v>
      </c>
      <c r="P92" s="240">
        <v>1.73</v>
      </c>
    </row>
    <row r="93" spans="1:16" ht="15.75" x14ac:dyDescent="0.25">
      <c r="A93" s="12">
        <v>3</v>
      </c>
      <c r="B93" s="356" t="s">
        <v>187</v>
      </c>
      <c r="C93" s="357"/>
      <c r="D93" s="162" t="s">
        <v>203</v>
      </c>
      <c r="E93" s="162">
        <v>10.68</v>
      </c>
      <c r="F93" s="160">
        <v>11.94</v>
      </c>
      <c r="G93" s="163">
        <v>13.98</v>
      </c>
      <c r="H93" s="161">
        <v>205.91</v>
      </c>
      <c r="I93" s="177" t="s">
        <v>188</v>
      </c>
      <c r="J93" s="240">
        <v>0.06</v>
      </c>
      <c r="K93" s="240">
        <v>0.99</v>
      </c>
      <c r="L93" s="189">
        <v>46.25</v>
      </c>
      <c r="M93" s="189">
        <v>25</v>
      </c>
      <c r="N93" s="240">
        <v>38.11</v>
      </c>
      <c r="O93" s="240">
        <v>120.5</v>
      </c>
      <c r="P93" s="240">
        <v>1.19</v>
      </c>
    </row>
    <row r="94" spans="1:16" ht="15.75" x14ac:dyDescent="0.25">
      <c r="A94" s="12">
        <v>4</v>
      </c>
      <c r="B94" s="284" t="s">
        <v>138</v>
      </c>
      <c r="C94" s="285"/>
      <c r="D94" s="162">
        <v>180</v>
      </c>
      <c r="E94" s="162">
        <v>5.5</v>
      </c>
      <c r="F94" s="116">
        <v>6</v>
      </c>
      <c r="G94" s="117">
        <v>24.62</v>
      </c>
      <c r="H94" s="161">
        <v>174.6</v>
      </c>
      <c r="I94" s="177" t="s">
        <v>140</v>
      </c>
      <c r="J94" s="240">
        <v>0.14000000000000001</v>
      </c>
      <c r="K94" s="240">
        <v>0</v>
      </c>
      <c r="L94" s="240">
        <v>0</v>
      </c>
      <c r="M94" s="240">
        <v>86.44</v>
      </c>
      <c r="N94" s="240">
        <v>10.14</v>
      </c>
      <c r="O94" s="240">
        <v>130.63999999999999</v>
      </c>
      <c r="P94" s="240">
        <v>2.9</v>
      </c>
    </row>
    <row r="95" spans="1:16" ht="15.75" x14ac:dyDescent="0.25">
      <c r="A95" s="125">
        <v>5</v>
      </c>
      <c r="B95" s="313" t="s">
        <v>141</v>
      </c>
      <c r="C95" s="314"/>
      <c r="D95" s="162">
        <v>200</v>
      </c>
      <c r="E95" s="162">
        <v>0.16</v>
      </c>
      <c r="F95" s="160">
        <v>0.16</v>
      </c>
      <c r="G95" s="163">
        <v>27.88</v>
      </c>
      <c r="H95" s="161">
        <v>114.6</v>
      </c>
      <c r="I95" s="177" t="s">
        <v>54</v>
      </c>
      <c r="J95" s="240">
        <v>0.01</v>
      </c>
      <c r="K95" s="240">
        <v>0.9</v>
      </c>
      <c r="L95" s="240">
        <v>0</v>
      </c>
      <c r="M95" s="240">
        <v>5.14</v>
      </c>
      <c r="N95" s="240">
        <v>14.18</v>
      </c>
      <c r="O95" s="240">
        <v>4.4000000000000004</v>
      </c>
      <c r="P95" s="240">
        <v>0.95</v>
      </c>
    </row>
    <row r="96" spans="1:16" ht="15.75" customHeight="1" x14ac:dyDescent="0.25">
      <c r="A96" s="125">
        <v>6</v>
      </c>
      <c r="B96" s="313" t="s">
        <v>30</v>
      </c>
      <c r="C96" s="314"/>
      <c r="D96" s="172" t="s">
        <v>22</v>
      </c>
      <c r="E96" s="157">
        <v>2.37</v>
      </c>
      <c r="F96" s="157">
        <v>0.3</v>
      </c>
      <c r="G96" s="158">
        <v>14.49</v>
      </c>
      <c r="H96" s="158">
        <v>70.14</v>
      </c>
      <c r="I96" s="10" t="s">
        <v>128</v>
      </c>
      <c r="J96" s="257">
        <v>0.03</v>
      </c>
      <c r="K96" s="257">
        <v>0</v>
      </c>
      <c r="L96" s="257">
        <v>0</v>
      </c>
      <c r="M96" s="257">
        <v>9.9</v>
      </c>
      <c r="N96" s="257">
        <v>6.9</v>
      </c>
      <c r="O96" s="257">
        <v>26.1</v>
      </c>
      <c r="P96" s="257">
        <v>0.33</v>
      </c>
    </row>
    <row r="97" spans="1:16" ht="15.75" customHeight="1" x14ac:dyDescent="0.25">
      <c r="A97" s="215">
        <v>7</v>
      </c>
      <c r="B97" s="277" t="s">
        <v>129</v>
      </c>
      <c r="C97" s="277"/>
      <c r="D97" s="172" t="s">
        <v>31</v>
      </c>
      <c r="E97" s="157">
        <v>2.2400000000000002</v>
      </c>
      <c r="F97" s="157">
        <v>0.44</v>
      </c>
      <c r="G97" s="158">
        <v>19.760000000000002</v>
      </c>
      <c r="H97" s="158">
        <v>91.96</v>
      </c>
      <c r="I97" s="10" t="s">
        <v>128</v>
      </c>
      <c r="J97" s="257">
        <v>0.04</v>
      </c>
      <c r="K97" s="257">
        <v>0</v>
      </c>
      <c r="L97" s="257">
        <v>0</v>
      </c>
      <c r="M97" s="101">
        <v>10</v>
      </c>
      <c r="N97" s="101">
        <v>9.1999999999999993</v>
      </c>
      <c r="O97" s="101">
        <v>42.4</v>
      </c>
      <c r="P97" s="257">
        <v>0.36</v>
      </c>
    </row>
    <row r="98" spans="1:16" ht="15.75" x14ac:dyDescent="0.25">
      <c r="A98" s="22"/>
      <c r="B98" s="275" t="s">
        <v>43</v>
      </c>
      <c r="C98" s="275"/>
      <c r="D98" s="166">
        <v>900</v>
      </c>
      <c r="E98" s="166">
        <f>SUM(E91:E97)</f>
        <v>25.060000000000002</v>
      </c>
      <c r="F98" s="166">
        <f t="shared" ref="F98:H98" si="19">SUM(F91:F97)</f>
        <v>24.05</v>
      </c>
      <c r="G98" s="166">
        <f t="shared" si="19"/>
        <v>116.78999999999999</v>
      </c>
      <c r="H98" s="166">
        <f t="shared" si="19"/>
        <v>795.96</v>
      </c>
      <c r="I98" s="77"/>
      <c r="J98" s="245">
        <f>SUM(J91:J97)</f>
        <v>0.41</v>
      </c>
      <c r="K98" s="245">
        <f t="shared" ref="K98:P98" si="20">SUM(K91:K97)</f>
        <v>17.339999999999996</v>
      </c>
      <c r="L98" s="245">
        <f t="shared" si="20"/>
        <v>46.25</v>
      </c>
      <c r="M98" s="245">
        <f t="shared" si="20"/>
        <v>180.92999999999998</v>
      </c>
      <c r="N98" s="245">
        <f t="shared" si="20"/>
        <v>139.70999999999998</v>
      </c>
      <c r="O98" s="245">
        <f t="shared" si="20"/>
        <v>436.53999999999996</v>
      </c>
      <c r="P98" s="245">
        <f t="shared" si="20"/>
        <v>7.91</v>
      </c>
    </row>
    <row r="99" spans="1:16" ht="15.75" x14ac:dyDescent="0.25">
      <c r="A99" s="243"/>
      <c r="B99" s="276" t="s">
        <v>81</v>
      </c>
      <c r="C99" s="276"/>
      <c r="D99" s="166">
        <v>1660</v>
      </c>
      <c r="E99" s="167">
        <f>SUM(E98,E89,E87)</f>
        <v>53.230000000000004</v>
      </c>
      <c r="F99" s="167">
        <f t="shared" ref="F99:H99" si="21">SUM(F98,F89,F87)</f>
        <v>46.95</v>
      </c>
      <c r="G99" s="167">
        <f t="shared" si="21"/>
        <v>253.8</v>
      </c>
      <c r="H99" s="167">
        <f t="shared" si="21"/>
        <v>1567.88</v>
      </c>
      <c r="I99" s="32"/>
      <c r="J99" s="245">
        <f>SUM(J98,J89,J87)</f>
        <v>0.87999999999999989</v>
      </c>
      <c r="K99" s="245">
        <f t="shared" ref="K99:P99" si="22">SUM(K98,K89,K87)</f>
        <v>40.279999999999994</v>
      </c>
      <c r="L99" s="245">
        <f t="shared" si="22"/>
        <v>175.4</v>
      </c>
      <c r="M99" s="245">
        <f t="shared" si="22"/>
        <v>306.51</v>
      </c>
      <c r="N99" s="245">
        <f t="shared" si="22"/>
        <v>794.1400000000001</v>
      </c>
      <c r="O99" s="245">
        <f t="shared" si="22"/>
        <v>1024.8899999999999</v>
      </c>
      <c r="P99" s="245">
        <f t="shared" si="22"/>
        <v>13.469999999999999</v>
      </c>
    </row>
    <row r="100" spans="1:16" ht="15.75" x14ac:dyDescent="0.25">
      <c r="A100" s="311">
        <v>4</v>
      </c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</row>
    <row r="101" spans="1:16" ht="15.75" x14ac:dyDescent="0.25">
      <c r="A101" s="306" t="s">
        <v>1</v>
      </c>
      <c r="B101" s="307" t="s">
        <v>2</v>
      </c>
      <c r="C101" s="307"/>
      <c r="D101" s="307" t="s">
        <v>3</v>
      </c>
      <c r="E101" s="307" t="s">
        <v>4</v>
      </c>
      <c r="F101" s="307"/>
      <c r="G101" s="307"/>
      <c r="H101" s="308" t="s">
        <v>5</v>
      </c>
      <c r="I101" s="347" t="s">
        <v>6</v>
      </c>
      <c r="J101" s="327" t="s">
        <v>7</v>
      </c>
      <c r="K101" s="327"/>
      <c r="L101" s="327"/>
      <c r="M101" s="327" t="s">
        <v>8</v>
      </c>
      <c r="N101" s="327"/>
      <c r="O101" s="327"/>
      <c r="P101" s="327"/>
    </row>
    <row r="102" spans="1:16" ht="31.5" x14ac:dyDescent="0.25">
      <c r="A102" s="306"/>
      <c r="B102" s="307"/>
      <c r="C102" s="307"/>
      <c r="D102" s="307"/>
      <c r="E102" s="238" t="s">
        <v>9</v>
      </c>
      <c r="F102" s="238" t="s">
        <v>10</v>
      </c>
      <c r="G102" s="238" t="s">
        <v>11</v>
      </c>
      <c r="H102" s="308"/>
      <c r="I102" s="347"/>
      <c r="J102" s="240" t="s">
        <v>12</v>
      </c>
      <c r="K102" s="240" t="s">
        <v>13</v>
      </c>
      <c r="L102" s="240" t="s">
        <v>14</v>
      </c>
      <c r="M102" s="240" t="s">
        <v>15</v>
      </c>
      <c r="N102" s="240" t="s">
        <v>16</v>
      </c>
      <c r="O102" s="240" t="s">
        <v>17</v>
      </c>
      <c r="P102" s="240" t="s">
        <v>18</v>
      </c>
    </row>
    <row r="103" spans="1:16" ht="15.75" x14ac:dyDescent="0.25">
      <c r="A103" s="238">
        <v>1</v>
      </c>
      <c r="B103" s="307">
        <v>2</v>
      </c>
      <c r="C103" s="307"/>
      <c r="D103" s="238">
        <v>3</v>
      </c>
      <c r="E103" s="238">
        <v>4</v>
      </c>
      <c r="F103" s="3">
        <v>5</v>
      </c>
      <c r="G103" s="238">
        <v>6</v>
      </c>
      <c r="H103" s="4" t="s">
        <v>19</v>
      </c>
      <c r="I103" s="5">
        <v>8</v>
      </c>
      <c r="J103" s="240">
        <v>9</v>
      </c>
      <c r="K103" s="240">
        <v>10</v>
      </c>
      <c r="L103" s="240">
        <v>11</v>
      </c>
      <c r="M103" s="240">
        <v>13</v>
      </c>
      <c r="N103" s="240">
        <v>14</v>
      </c>
      <c r="O103" s="240">
        <v>15</v>
      </c>
      <c r="P103" s="240">
        <v>16</v>
      </c>
    </row>
    <row r="104" spans="1:16" ht="15.75" x14ac:dyDescent="0.25">
      <c r="A104" s="309" t="s">
        <v>113</v>
      </c>
      <c r="B104" s="309"/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</row>
    <row r="105" spans="1:16" ht="15.75" x14ac:dyDescent="0.25">
      <c r="A105" s="282" t="s">
        <v>20</v>
      </c>
      <c r="B105" s="282"/>
      <c r="C105" s="282"/>
      <c r="D105" s="282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</row>
    <row r="106" spans="1:16" ht="17.25" customHeight="1" x14ac:dyDescent="0.25">
      <c r="A106" s="239">
        <v>1</v>
      </c>
      <c r="B106" s="284" t="s">
        <v>114</v>
      </c>
      <c r="C106" s="349"/>
      <c r="D106" s="168" t="s">
        <v>48</v>
      </c>
      <c r="E106" s="169">
        <v>1.42</v>
      </c>
      <c r="F106" s="157">
        <v>0.06</v>
      </c>
      <c r="G106" s="169">
        <v>13.72</v>
      </c>
      <c r="H106" s="157">
        <v>111.2</v>
      </c>
      <c r="I106" s="157" t="s">
        <v>115</v>
      </c>
      <c r="J106" s="157">
        <v>0.02</v>
      </c>
      <c r="K106" s="157">
        <v>3.4</v>
      </c>
      <c r="L106" s="157">
        <v>0</v>
      </c>
      <c r="M106" s="157">
        <v>18.079999999999998</v>
      </c>
      <c r="N106" s="157">
        <v>35.53</v>
      </c>
      <c r="O106" s="157">
        <v>36.549999999999997</v>
      </c>
      <c r="P106" s="157">
        <v>1.02</v>
      </c>
    </row>
    <row r="107" spans="1:16" ht="15.75" x14ac:dyDescent="0.25">
      <c r="A107" s="125">
        <v>2</v>
      </c>
      <c r="B107" s="316" t="s">
        <v>190</v>
      </c>
      <c r="C107" s="317"/>
      <c r="D107" s="160" t="s">
        <v>199</v>
      </c>
      <c r="E107" s="160">
        <v>11.72</v>
      </c>
      <c r="F107" s="160">
        <v>14.34</v>
      </c>
      <c r="G107" s="161">
        <v>14.15</v>
      </c>
      <c r="H107" s="161">
        <v>232.91</v>
      </c>
      <c r="I107" s="177" t="s">
        <v>193</v>
      </c>
      <c r="J107" s="240">
        <v>5.5E-2</v>
      </c>
      <c r="K107" s="240">
        <v>0.31</v>
      </c>
      <c r="L107" s="240">
        <v>43.15</v>
      </c>
      <c r="M107" s="240">
        <v>36.520000000000003</v>
      </c>
      <c r="N107" s="240">
        <v>43.79</v>
      </c>
      <c r="O107" s="240">
        <v>159.12</v>
      </c>
      <c r="P107" s="240">
        <v>1.39</v>
      </c>
    </row>
    <row r="108" spans="1:16" ht="15.75" x14ac:dyDescent="0.25">
      <c r="A108" s="125">
        <v>3</v>
      </c>
      <c r="B108" s="316" t="s">
        <v>79</v>
      </c>
      <c r="C108" s="317"/>
      <c r="D108" s="159" t="s">
        <v>200</v>
      </c>
      <c r="E108" s="160">
        <v>3.43</v>
      </c>
      <c r="F108" s="160">
        <v>5.16</v>
      </c>
      <c r="G108" s="161">
        <v>27.6</v>
      </c>
      <c r="H108" s="161">
        <v>170.82</v>
      </c>
      <c r="I108" s="177" t="s">
        <v>192</v>
      </c>
      <c r="J108" s="240">
        <v>0.18</v>
      </c>
      <c r="K108" s="240">
        <v>25.2</v>
      </c>
      <c r="L108" s="240">
        <v>0</v>
      </c>
      <c r="M108" s="240">
        <v>35.159999999999997</v>
      </c>
      <c r="N108" s="240">
        <v>11.71</v>
      </c>
      <c r="O108" s="240">
        <v>95.64</v>
      </c>
      <c r="P108" s="240">
        <v>1.39</v>
      </c>
    </row>
    <row r="109" spans="1:16" ht="15.75" x14ac:dyDescent="0.25">
      <c r="A109" s="125">
        <v>4</v>
      </c>
      <c r="B109" s="284" t="s">
        <v>71</v>
      </c>
      <c r="C109" s="285"/>
      <c r="D109" s="160" t="s">
        <v>102</v>
      </c>
      <c r="E109" s="160">
        <v>7.0000000000000007E-2</v>
      </c>
      <c r="F109" s="160">
        <v>0.02</v>
      </c>
      <c r="G109" s="161">
        <v>15</v>
      </c>
      <c r="H109" s="161">
        <v>60</v>
      </c>
      <c r="I109" s="177" t="s">
        <v>116</v>
      </c>
      <c r="J109" s="240">
        <v>0</v>
      </c>
      <c r="K109" s="240">
        <v>0.03</v>
      </c>
      <c r="L109" s="240">
        <v>0</v>
      </c>
      <c r="M109" s="240">
        <v>1.4</v>
      </c>
      <c r="N109" s="240">
        <v>11.1</v>
      </c>
      <c r="O109" s="240">
        <v>2.8</v>
      </c>
      <c r="P109" s="240">
        <v>0.28000000000000003</v>
      </c>
    </row>
    <row r="110" spans="1:16" ht="15.75" x14ac:dyDescent="0.25">
      <c r="A110" s="125">
        <v>5</v>
      </c>
      <c r="B110" s="312" t="s">
        <v>72</v>
      </c>
      <c r="C110" s="312"/>
      <c r="D110" s="168" t="s">
        <v>73</v>
      </c>
      <c r="E110" s="169">
        <v>0.08</v>
      </c>
      <c r="F110" s="157">
        <v>7.25</v>
      </c>
      <c r="G110" s="170">
        <v>0.13</v>
      </c>
      <c r="H110" s="158">
        <v>66</v>
      </c>
      <c r="I110" s="10" t="s">
        <v>133</v>
      </c>
      <c r="J110" s="241">
        <v>0</v>
      </c>
      <c r="K110" s="241">
        <v>0</v>
      </c>
      <c r="L110" s="101">
        <v>40</v>
      </c>
      <c r="M110" s="241">
        <v>0</v>
      </c>
      <c r="N110" s="241">
        <v>2.4</v>
      </c>
      <c r="O110" s="113">
        <v>3</v>
      </c>
      <c r="P110" s="241">
        <v>0.02</v>
      </c>
    </row>
    <row r="111" spans="1:16" ht="15.75" x14ac:dyDescent="0.25">
      <c r="A111" s="125">
        <v>6</v>
      </c>
      <c r="B111" s="283" t="s">
        <v>30</v>
      </c>
      <c r="C111" s="283"/>
      <c r="D111" s="178">
        <v>40</v>
      </c>
      <c r="E111" s="179">
        <v>3.16</v>
      </c>
      <c r="F111" s="179">
        <v>0.4</v>
      </c>
      <c r="G111" s="180">
        <v>19.32</v>
      </c>
      <c r="H111" s="180">
        <v>93.52</v>
      </c>
      <c r="I111" s="181" t="s">
        <v>128</v>
      </c>
      <c r="J111" s="182">
        <v>0.04</v>
      </c>
      <c r="K111" s="182">
        <v>0</v>
      </c>
      <c r="L111" s="182">
        <v>0</v>
      </c>
      <c r="M111" s="182">
        <v>13.2</v>
      </c>
      <c r="N111" s="182">
        <v>9.1999999999999993</v>
      </c>
      <c r="O111" s="182">
        <v>34.799999999999997</v>
      </c>
      <c r="P111" s="241">
        <v>0.44</v>
      </c>
    </row>
    <row r="112" spans="1:16" ht="15.75" x14ac:dyDescent="0.25">
      <c r="A112" s="125"/>
      <c r="B112" s="275" t="s">
        <v>32</v>
      </c>
      <c r="C112" s="275"/>
      <c r="D112" s="175" t="s">
        <v>217</v>
      </c>
      <c r="E112" s="166">
        <f>SUM(E106:E111)</f>
        <v>19.88</v>
      </c>
      <c r="F112" s="166">
        <f t="shared" ref="F112:H112" si="23">SUM(F106:F111)</f>
        <v>27.23</v>
      </c>
      <c r="G112" s="166">
        <f t="shared" si="23"/>
        <v>89.919999999999987</v>
      </c>
      <c r="H112" s="166">
        <f t="shared" si="23"/>
        <v>734.45</v>
      </c>
      <c r="I112" s="32"/>
      <c r="J112" s="245">
        <f>SUM(J106:J111)</f>
        <v>0.29499999999999998</v>
      </c>
      <c r="K112" s="245">
        <f t="shared" ref="K112:P112" si="24">SUM(K106:K111)</f>
        <v>28.94</v>
      </c>
      <c r="L112" s="245">
        <f t="shared" si="24"/>
        <v>83.15</v>
      </c>
      <c r="M112" s="245">
        <f t="shared" si="24"/>
        <v>104.36</v>
      </c>
      <c r="N112" s="245">
        <f t="shared" si="24"/>
        <v>113.73</v>
      </c>
      <c r="O112" s="245">
        <f t="shared" si="24"/>
        <v>331.91</v>
      </c>
      <c r="P112" s="245">
        <f t="shared" si="24"/>
        <v>4.54</v>
      </c>
    </row>
    <row r="113" spans="1:16" ht="15.75" x14ac:dyDescent="0.25">
      <c r="A113" s="125"/>
      <c r="B113" s="288" t="s">
        <v>125</v>
      </c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90"/>
    </row>
    <row r="114" spans="1:16" ht="18" customHeight="1" x14ac:dyDescent="0.25">
      <c r="A114" s="125">
        <v>1</v>
      </c>
      <c r="B114" s="286" t="s">
        <v>132</v>
      </c>
      <c r="C114" s="287"/>
      <c r="D114" s="242">
        <v>200</v>
      </c>
      <c r="E114" s="45">
        <v>3</v>
      </c>
      <c r="F114" s="45">
        <v>1</v>
      </c>
      <c r="G114" s="45">
        <v>42</v>
      </c>
      <c r="H114" s="45"/>
      <c r="I114" s="88" t="s">
        <v>59</v>
      </c>
      <c r="J114" s="20">
        <v>0.08</v>
      </c>
      <c r="K114" s="102">
        <v>20</v>
      </c>
      <c r="L114" s="20">
        <v>0</v>
      </c>
      <c r="M114" s="102">
        <v>84</v>
      </c>
      <c r="N114" s="102">
        <v>16</v>
      </c>
      <c r="O114" s="102">
        <v>56</v>
      </c>
      <c r="P114" s="20">
        <v>1.2</v>
      </c>
    </row>
    <row r="115" spans="1:16" ht="15.75" x14ac:dyDescent="0.25">
      <c r="A115" s="282" t="s">
        <v>33</v>
      </c>
      <c r="B115" s="282"/>
      <c r="C115" s="282"/>
      <c r="D115" s="282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</row>
    <row r="116" spans="1:16" ht="15.75" customHeight="1" x14ac:dyDescent="0.25">
      <c r="A116" s="157">
        <v>1</v>
      </c>
      <c r="B116" s="312" t="s">
        <v>21</v>
      </c>
      <c r="C116" s="312"/>
      <c r="D116" s="75" t="s">
        <v>124</v>
      </c>
      <c r="E116" s="61">
        <v>0.35</v>
      </c>
      <c r="F116" s="61">
        <v>0.05</v>
      </c>
      <c r="G116" s="62">
        <v>0.95</v>
      </c>
      <c r="H116" s="62">
        <v>6</v>
      </c>
      <c r="I116" s="10" t="s">
        <v>35</v>
      </c>
      <c r="J116" s="257">
        <v>1.7000000000000001E-2</v>
      </c>
      <c r="K116" s="257">
        <v>2.4500000000000002</v>
      </c>
      <c r="L116" s="257">
        <v>0</v>
      </c>
      <c r="M116" s="113">
        <v>7</v>
      </c>
      <c r="N116" s="257">
        <v>8.5</v>
      </c>
      <c r="O116" s="113">
        <v>15</v>
      </c>
      <c r="P116" s="257">
        <v>0.25</v>
      </c>
    </row>
    <row r="117" spans="1:16" ht="15.75" x14ac:dyDescent="0.25">
      <c r="A117" s="125">
        <v>2</v>
      </c>
      <c r="B117" s="351" t="s">
        <v>194</v>
      </c>
      <c r="C117" s="351"/>
      <c r="D117" s="160">
        <v>250</v>
      </c>
      <c r="E117" s="160">
        <v>1.98</v>
      </c>
      <c r="F117" s="160">
        <v>2.71</v>
      </c>
      <c r="G117" s="161">
        <v>12.11</v>
      </c>
      <c r="H117" s="161">
        <v>85.75</v>
      </c>
      <c r="I117" s="177" t="s">
        <v>196</v>
      </c>
      <c r="J117" s="240">
        <v>0.09</v>
      </c>
      <c r="K117" s="240">
        <v>8.25</v>
      </c>
      <c r="L117" s="240">
        <v>0</v>
      </c>
      <c r="M117" s="240">
        <v>22.78</v>
      </c>
      <c r="N117" s="240">
        <v>26.7</v>
      </c>
      <c r="O117" s="240">
        <v>55.98</v>
      </c>
      <c r="P117" s="240">
        <v>0.88</v>
      </c>
    </row>
    <row r="118" spans="1:16" ht="15.75" x14ac:dyDescent="0.25">
      <c r="A118" s="79">
        <v>3</v>
      </c>
      <c r="B118" s="322" t="s">
        <v>117</v>
      </c>
      <c r="C118" s="323"/>
      <c r="D118" s="171" t="s">
        <v>203</v>
      </c>
      <c r="E118" s="160">
        <v>22.8</v>
      </c>
      <c r="F118" s="160">
        <v>34.65</v>
      </c>
      <c r="G118" s="161">
        <v>7.68</v>
      </c>
      <c r="H118" s="161">
        <v>435</v>
      </c>
      <c r="I118" s="76" t="s">
        <v>195</v>
      </c>
      <c r="J118" s="240">
        <v>0.08</v>
      </c>
      <c r="K118" s="240">
        <v>1.1100000000000001</v>
      </c>
      <c r="L118" s="240">
        <v>49.2</v>
      </c>
      <c r="M118" s="240">
        <v>33.68</v>
      </c>
      <c r="N118" s="240">
        <v>64.98</v>
      </c>
      <c r="O118" s="240">
        <v>256.7</v>
      </c>
      <c r="P118" s="240">
        <v>3.6</v>
      </c>
    </row>
    <row r="119" spans="1:16" ht="15.75" x14ac:dyDescent="0.25">
      <c r="A119" s="79">
        <v>4</v>
      </c>
      <c r="B119" s="348" t="s">
        <v>197</v>
      </c>
      <c r="C119" s="349"/>
      <c r="D119" s="165">
        <v>180</v>
      </c>
      <c r="E119" s="160">
        <v>6.62</v>
      </c>
      <c r="F119" s="160">
        <v>5.42</v>
      </c>
      <c r="G119" s="161">
        <v>31.74</v>
      </c>
      <c r="H119" s="161">
        <v>202.14</v>
      </c>
      <c r="I119" s="76" t="s">
        <v>99</v>
      </c>
      <c r="J119" s="258">
        <v>7.0000000000000007E-2</v>
      </c>
      <c r="K119" s="258">
        <v>0</v>
      </c>
      <c r="L119" s="258">
        <v>0</v>
      </c>
      <c r="M119" s="258">
        <v>25.34</v>
      </c>
      <c r="N119" s="258">
        <v>5.83</v>
      </c>
      <c r="O119" s="258">
        <v>44.6</v>
      </c>
      <c r="P119" s="258">
        <v>1.32</v>
      </c>
    </row>
    <row r="120" spans="1:16" ht="15.75" x14ac:dyDescent="0.25">
      <c r="A120" s="215">
        <v>5</v>
      </c>
      <c r="B120" s="280" t="s">
        <v>65</v>
      </c>
      <c r="C120" s="281"/>
      <c r="D120" s="206">
        <v>200</v>
      </c>
      <c r="E120" s="206">
        <v>0.66</v>
      </c>
      <c r="F120" s="207">
        <v>0.09</v>
      </c>
      <c r="G120" s="208">
        <v>32</v>
      </c>
      <c r="H120" s="204">
        <v>132.80000000000001</v>
      </c>
      <c r="I120" s="210" t="s">
        <v>66</v>
      </c>
      <c r="J120" s="209">
        <v>1.6E-2</v>
      </c>
      <c r="K120" s="209">
        <v>0.73</v>
      </c>
      <c r="L120" s="209">
        <v>0</v>
      </c>
      <c r="M120" s="209">
        <v>17.46</v>
      </c>
      <c r="N120" s="209">
        <v>32.479999999999997</v>
      </c>
      <c r="O120" s="209">
        <v>23.44</v>
      </c>
      <c r="P120" s="209">
        <v>0.7</v>
      </c>
    </row>
    <row r="121" spans="1:16" ht="15.75" customHeight="1" x14ac:dyDescent="0.25">
      <c r="A121" s="125">
        <v>6</v>
      </c>
      <c r="B121" s="313" t="s">
        <v>30</v>
      </c>
      <c r="C121" s="314"/>
      <c r="D121" s="172" t="s">
        <v>22</v>
      </c>
      <c r="E121" s="157">
        <v>2.37</v>
      </c>
      <c r="F121" s="157">
        <v>0.3</v>
      </c>
      <c r="G121" s="158">
        <v>14.49</v>
      </c>
      <c r="H121" s="158">
        <v>70.14</v>
      </c>
      <c r="I121" s="10" t="s">
        <v>128</v>
      </c>
      <c r="J121" s="257">
        <v>0.03</v>
      </c>
      <c r="K121" s="257">
        <v>0</v>
      </c>
      <c r="L121" s="257">
        <v>0</v>
      </c>
      <c r="M121" s="257">
        <v>9.9</v>
      </c>
      <c r="N121" s="257">
        <v>6.9</v>
      </c>
      <c r="O121" s="257">
        <v>26.1</v>
      </c>
      <c r="P121" s="257">
        <v>0.33</v>
      </c>
    </row>
    <row r="122" spans="1:16" ht="15.75" customHeight="1" x14ac:dyDescent="0.25">
      <c r="A122" s="125">
        <v>7</v>
      </c>
      <c r="B122" s="277" t="s">
        <v>129</v>
      </c>
      <c r="C122" s="277"/>
      <c r="D122" s="172" t="s">
        <v>31</v>
      </c>
      <c r="E122" s="157">
        <v>2.2400000000000002</v>
      </c>
      <c r="F122" s="157">
        <v>0.44</v>
      </c>
      <c r="G122" s="158">
        <v>19.760000000000002</v>
      </c>
      <c r="H122" s="158">
        <v>91.96</v>
      </c>
      <c r="I122" s="10" t="s">
        <v>128</v>
      </c>
      <c r="J122" s="257">
        <v>0.04</v>
      </c>
      <c r="K122" s="257">
        <v>0</v>
      </c>
      <c r="L122" s="257">
        <v>0</v>
      </c>
      <c r="M122" s="101">
        <v>10</v>
      </c>
      <c r="N122" s="101">
        <v>9.1999999999999993</v>
      </c>
      <c r="O122" s="101">
        <v>42.4</v>
      </c>
      <c r="P122" s="257">
        <v>0.36</v>
      </c>
    </row>
    <row r="123" spans="1:16" ht="15.75" x14ac:dyDescent="0.25">
      <c r="A123" s="22"/>
      <c r="B123" s="276" t="s">
        <v>43</v>
      </c>
      <c r="C123" s="276"/>
      <c r="D123" s="166">
        <v>900</v>
      </c>
      <c r="E123" s="166">
        <f>SUM(E116:E122)</f>
        <v>37.020000000000003</v>
      </c>
      <c r="F123" s="166">
        <f t="shared" ref="F123:H123" si="25">SUM(F116:F122)</f>
        <v>43.66</v>
      </c>
      <c r="G123" s="166">
        <f t="shared" si="25"/>
        <v>118.72999999999999</v>
      </c>
      <c r="H123" s="166">
        <f t="shared" si="25"/>
        <v>1023.7900000000001</v>
      </c>
      <c r="I123" s="77"/>
      <c r="J123" s="245">
        <f>SUM(J116:J122)</f>
        <v>0.34300000000000003</v>
      </c>
      <c r="K123" s="245">
        <f t="shared" ref="K123:P123" si="26">SUM(K116:K122)</f>
        <v>12.54</v>
      </c>
      <c r="L123" s="245">
        <f t="shared" si="26"/>
        <v>49.2</v>
      </c>
      <c r="M123" s="245">
        <f t="shared" si="26"/>
        <v>126.16</v>
      </c>
      <c r="N123" s="245">
        <f t="shared" si="26"/>
        <v>154.59</v>
      </c>
      <c r="O123" s="245">
        <f t="shared" si="26"/>
        <v>464.21999999999997</v>
      </c>
      <c r="P123" s="245">
        <f t="shared" si="26"/>
        <v>7.4400000000000013</v>
      </c>
    </row>
    <row r="124" spans="1:16" ht="15.75" x14ac:dyDescent="0.25">
      <c r="A124" s="243"/>
      <c r="B124" s="276" t="s">
        <v>87</v>
      </c>
      <c r="C124" s="276"/>
      <c r="D124" s="166">
        <v>1705</v>
      </c>
      <c r="E124" s="167">
        <f>SUM(E123,E114,E112)</f>
        <v>59.900000000000006</v>
      </c>
      <c r="F124" s="167">
        <f t="shared" ref="F124:H124" si="27">SUM(F123,F114,F112)</f>
        <v>71.89</v>
      </c>
      <c r="G124" s="167">
        <f t="shared" si="27"/>
        <v>250.64999999999998</v>
      </c>
      <c r="H124" s="167">
        <f t="shared" si="27"/>
        <v>1758.2400000000002</v>
      </c>
      <c r="I124" s="32"/>
      <c r="J124" s="245">
        <f>SUM(J123,J114,J112)</f>
        <v>0.71799999999999997</v>
      </c>
      <c r="K124" s="245">
        <f t="shared" ref="K124:P124" si="28">SUM(K123,K114,K112)</f>
        <v>61.480000000000004</v>
      </c>
      <c r="L124" s="245">
        <f t="shared" si="28"/>
        <v>132.35000000000002</v>
      </c>
      <c r="M124" s="245">
        <f t="shared" si="28"/>
        <v>314.52</v>
      </c>
      <c r="N124" s="245">
        <f t="shared" si="28"/>
        <v>284.32</v>
      </c>
      <c r="O124" s="245">
        <f t="shared" si="28"/>
        <v>852.13000000000011</v>
      </c>
      <c r="P124" s="245">
        <f t="shared" si="28"/>
        <v>13.18</v>
      </c>
    </row>
    <row r="125" spans="1:16" ht="15.75" x14ac:dyDescent="0.25">
      <c r="A125" s="311"/>
      <c r="B125" s="311"/>
      <c r="C125" s="311"/>
      <c r="D125" s="311"/>
      <c r="E125" s="311"/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</row>
    <row r="126" spans="1:16" ht="15.75" x14ac:dyDescent="0.25">
      <c r="A126" s="360" t="s">
        <v>119</v>
      </c>
      <c r="B126" s="361"/>
      <c r="C126" s="361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80"/>
      <c r="P126" s="80"/>
    </row>
    <row r="127" spans="1:16" ht="15.75" x14ac:dyDescent="0.25">
      <c r="A127" s="300" t="s">
        <v>89</v>
      </c>
      <c r="B127" s="300"/>
      <c r="C127" s="300" t="s">
        <v>4</v>
      </c>
      <c r="D127" s="300"/>
      <c r="E127" s="300"/>
      <c r="F127" s="300" t="s">
        <v>90</v>
      </c>
      <c r="G127" s="300"/>
      <c r="H127" s="302" t="s">
        <v>7</v>
      </c>
      <c r="I127" s="302"/>
      <c r="J127" s="302"/>
      <c r="K127" s="302" t="s">
        <v>8</v>
      </c>
      <c r="L127" s="302"/>
      <c r="M127" s="302"/>
      <c r="N127" s="302"/>
      <c r="O127" s="80"/>
      <c r="P127" s="80"/>
    </row>
    <row r="128" spans="1:16" ht="31.5" x14ac:dyDescent="0.25">
      <c r="A128" s="300"/>
      <c r="B128" s="300"/>
      <c r="C128" s="300" t="s">
        <v>9</v>
      </c>
      <c r="D128" s="300"/>
      <c r="E128" s="244" t="s">
        <v>11</v>
      </c>
      <c r="F128" s="300"/>
      <c r="G128" s="300"/>
      <c r="H128" s="245" t="s">
        <v>12</v>
      </c>
      <c r="I128" s="245" t="s">
        <v>13</v>
      </c>
      <c r="J128" s="245" t="s">
        <v>14</v>
      </c>
      <c r="K128" s="245" t="s">
        <v>15</v>
      </c>
      <c r="L128" s="245" t="s">
        <v>16</v>
      </c>
      <c r="M128" s="245" t="s">
        <v>17</v>
      </c>
      <c r="N128" s="245" t="s">
        <v>18</v>
      </c>
      <c r="O128" s="80"/>
      <c r="P128" s="80"/>
    </row>
    <row r="129" spans="1:16" ht="15.75" x14ac:dyDescent="0.25">
      <c r="A129" s="295" t="s">
        <v>91</v>
      </c>
      <c r="B129" s="295"/>
      <c r="C129" s="298">
        <f>SUM(E124,E99,E76,E51,E26)</f>
        <v>279.52999999999997</v>
      </c>
      <c r="D129" s="298"/>
      <c r="E129" s="246">
        <f>SUM(G124,G99,G76,G51,G26)</f>
        <v>1270.28</v>
      </c>
      <c r="F129" s="298">
        <f>SUM(H124,H99,H76,H51,H26)</f>
        <v>8206.85</v>
      </c>
      <c r="G129" s="298"/>
      <c r="H129" s="40">
        <f t="shared" ref="H129:N129" si="29">SUM(J124,J99,J76,J51,J26)</f>
        <v>3.9519999999999995</v>
      </c>
      <c r="I129" s="40">
        <f t="shared" si="29"/>
        <v>285.39</v>
      </c>
      <c r="J129" s="40">
        <f t="shared" si="29"/>
        <v>841.32999999999993</v>
      </c>
      <c r="K129" s="40">
        <f t="shared" si="29"/>
        <v>1373.5</v>
      </c>
      <c r="L129" s="40">
        <f t="shared" si="29"/>
        <v>2789.7400000000002</v>
      </c>
      <c r="M129" s="40">
        <f t="shared" si="29"/>
        <v>4514.53</v>
      </c>
      <c r="N129" s="40">
        <f t="shared" si="29"/>
        <v>60.18</v>
      </c>
      <c r="O129" s="80"/>
      <c r="P129" s="80"/>
    </row>
    <row r="130" spans="1:16" ht="15.75" x14ac:dyDescent="0.25">
      <c r="A130" s="295" t="s">
        <v>92</v>
      </c>
      <c r="B130" s="295"/>
      <c r="C130" s="298">
        <v>44.26</v>
      </c>
      <c r="D130" s="298"/>
      <c r="E130" s="246">
        <v>198.64</v>
      </c>
      <c r="F130" s="298">
        <f>F129/5</f>
        <v>1641.3700000000001</v>
      </c>
      <c r="G130" s="298"/>
      <c r="H130" s="40">
        <v>0.57999999999999996</v>
      </c>
      <c r="I130" s="40">
        <f>I129/5</f>
        <v>57.077999999999996</v>
      </c>
      <c r="J130" s="40">
        <f>J129/5</f>
        <v>168.26599999999999</v>
      </c>
      <c r="K130" s="40">
        <f>K129/5</f>
        <v>274.7</v>
      </c>
      <c r="L130" s="40">
        <f>L129/5</f>
        <v>557.94800000000009</v>
      </c>
      <c r="M130" s="40">
        <f>M129/5</f>
        <v>902.90599999999995</v>
      </c>
      <c r="N130" s="40">
        <v>11.23</v>
      </c>
      <c r="O130" s="80"/>
      <c r="P130" s="80"/>
    </row>
    <row r="131" spans="1:16" ht="15.75" x14ac:dyDescent="0.25">
      <c r="A131" s="247"/>
      <c r="B131" s="247"/>
      <c r="C131" s="82"/>
      <c r="D131" s="82"/>
      <c r="E131" s="82"/>
      <c r="F131" s="82"/>
      <c r="G131" s="82"/>
      <c r="H131" s="83"/>
      <c r="I131" s="83"/>
      <c r="J131" s="83"/>
      <c r="K131" s="83"/>
      <c r="L131" s="83"/>
      <c r="M131" s="83"/>
      <c r="N131" s="83"/>
      <c r="O131" s="80"/>
      <c r="P131" s="80"/>
    </row>
    <row r="132" spans="1:16" x14ac:dyDescent="0.25">
      <c r="A132" s="358" t="s">
        <v>120</v>
      </c>
      <c r="B132" s="359"/>
      <c r="C132" s="359"/>
      <c r="D132" s="359"/>
      <c r="E132" s="359"/>
      <c r="F132" s="359"/>
      <c r="G132" s="359"/>
      <c r="H132" s="359"/>
      <c r="I132" s="359"/>
      <c r="J132" s="359"/>
      <c r="K132" s="359"/>
      <c r="L132" s="359"/>
      <c r="M132" s="359"/>
      <c r="N132" s="359"/>
      <c r="O132" s="359"/>
      <c r="P132" s="359"/>
    </row>
    <row r="133" spans="1:16" x14ac:dyDescent="0.25">
      <c r="A133" s="359"/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59"/>
      <c r="P133" s="359"/>
    </row>
    <row r="134" spans="1:16" x14ac:dyDescent="0.25">
      <c r="A134" s="359"/>
      <c r="B134" s="359"/>
      <c r="C134" s="359"/>
      <c r="D134" s="359"/>
      <c r="E134" s="359"/>
      <c r="F134" s="359"/>
      <c r="G134" s="359"/>
      <c r="H134" s="359"/>
      <c r="I134" s="359"/>
      <c r="J134" s="359"/>
      <c r="K134" s="359"/>
      <c r="L134" s="359"/>
      <c r="M134" s="359"/>
      <c r="N134" s="359"/>
      <c r="O134" s="359"/>
      <c r="P134" s="359"/>
    </row>
    <row r="135" spans="1:16" ht="15" customHeight="1" x14ac:dyDescent="0.25">
      <c r="A135" s="248" t="s">
        <v>121</v>
      </c>
      <c r="B135" s="248"/>
      <c r="C135" s="248"/>
      <c r="D135" s="248"/>
      <c r="E135" s="343" t="s">
        <v>234</v>
      </c>
      <c r="F135" s="343"/>
      <c r="G135" s="343"/>
      <c r="H135" s="343"/>
      <c r="I135" s="343"/>
      <c r="J135" s="343"/>
      <c r="K135" s="343"/>
      <c r="L135" s="248"/>
      <c r="M135" s="248"/>
      <c r="N135" s="248"/>
      <c r="O135" s="248"/>
      <c r="P135" s="248"/>
    </row>
  </sheetData>
  <mergeCells count="170">
    <mergeCell ref="B8:P8"/>
    <mergeCell ref="A132:P134"/>
    <mergeCell ref="A129:B129"/>
    <mergeCell ref="C129:D129"/>
    <mergeCell ref="F129:G129"/>
    <mergeCell ref="A130:B130"/>
    <mergeCell ref="C130:D130"/>
    <mergeCell ref="F130:G130"/>
    <mergeCell ref="B124:C124"/>
    <mergeCell ref="A125:P125"/>
    <mergeCell ref="A126:N126"/>
    <mergeCell ref="A127:B128"/>
    <mergeCell ref="C127:E127"/>
    <mergeCell ref="F127:G128"/>
    <mergeCell ref="H127:J127"/>
    <mergeCell ref="K127:N127"/>
    <mergeCell ref="C128:D128"/>
    <mergeCell ref="B118:C118"/>
    <mergeCell ref="B119:C119"/>
    <mergeCell ref="B120:C120"/>
    <mergeCell ref="B121:C121"/>
    <mergeCell ref="B122:C122"/>
    <mergeCell ref="B123:C123"/>
    <mergeCell ref="B112:C112"/>
    <mergeCell ref="B113:P113"/>
    <mergeCell ref="B114:C114"/>
    <mergeCell ref="A115:P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I101:I102"/>
    <mergeCell ref="J101:L101"/>
    <mergeCell ref="M101:P101"/>
    <mergeCell ref="B103:C103"/>
    <mergeCell ref="A104:P104"/>
    <mergeCell ref="A105:P105"/>
    <mergeCell ref="B96:C96"/>
    <mergeCell ref="B97:C97"/>
    <mergeCell ref="B98:C98"/>
    <mergeCell ref="B99:C99"/>
    <mergeCell ref="A100:P100"/>
    <mergeCell ref="A101:A102"/>
    <mergeCell ref="B101:C102"/>
    <mergeCell ref="D101:D102"/>
    <mergeCell ref="E101:G101"/>
    <mergeCell ref="H101:H102"/>
    <mergeCell ref="A90:P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P88"/>
    <mergeCell ref="B89:C89"/>
    <mergeCell ref="J78:L78"/>
    <mergeCell ref="M78:P78"/>
    <mergeCell ref="B80:C80"/>
    <mergeCell ref="A81:P81"/>
    <mergeCell ref="A82:P82"/>
    <mergeCell ref="B83:C83"/>
    <mergeCell ref="A78:A79"/>
    <mergeCell ref="B78:C79"/>
    <mergeCell ref="D78:D79"/>
    <mergeCell ref="E78:G78"/>
    <mergeCell ref="H78:H79"/>
    <mergeCell ref="I78:I79"/>
    <mergeCell ref="B72:C72"/>
    <mergeCell ref="B73:C73"/>
    <mergeCell ref="B74:C74"/>
    <mergeCell ref="B75:C75"/>
    <mergeCell ref="B76:C76"/>
    <mergeCell ref="A77:P77"/>
    <mergeCell ref="B66:C66"/>
    <mergeCell ref="A67:P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P65"/>
    <mergeCell ref="B55:C55"/>
    <mergeCell ref="A56:P56"/>
    <mergeCell ref="A57:P57"/>
    <mergeCell ref="B58:C58"/>
    <mergeCell ref="B59:C59"/>
    <mergeCell ref="A52:P52"/>
    <mergeCell ref="A53:A54"/>
    <mergeCell ref="B53:C54"/>
    <mergeCell ref="D53:D54"/>
    <mergeCell ref="E53:G53"/>
    <mergeCell ref="H53:H54"/>
    <mergeCell ref="I53:I54"/>
    <mergeCell ref="J53:L53"/>
    <mergeCell ref="M53:P53"/>
    <mergeCell ref="B46:C46"/>
    <mergeCell ref="B47:C47"/>
    <mergeCell ref="B48:C48"/>
    <mergeCell ref="B49:C49"/>
    <mergeCell ref="B50:C50"/>
    <mergeCell ref="B51:C51"/>
    <mergeCell ref="B40:P40"/>
    <mergeCell ref="B41:C41"/>
    <mergeCell ref="A42:P42"/>
    <mergeCell ref="B43:C43"/>
    <mergeCell ref="B44:C44"/>
    <mergeCell ref="B45:C45"/>
    <mergeCell ref="B37:C37"/>
    <mergeCell ref="B38:C38"/>
    <mergeCell ref="B39:C39"/>
    <mergeCell ref="J28:L28"/>
    <mergeCell ref="M28:P28"/>
    <mergeCell ref="B30:C30"/>
    <mergeCell ref="A31:P31"/>
    <mergeCell ref="A32:P32"/>
    <mergeCell ref="B33:C33"/>
    <mergeCell ref="A28:A29"/>
    <mergeCell ref="B28:C29"/>
    <mergeCell ref="D28:D29"/>
    <mergeCell ref="E28:G28"/>
    <mergeCell ref="H28:H29"/>
    <mergeCell ref="I28:I29"/>
    <mergeCell ref="B34:C34"/>
    <mergeCell ref="B35:C35"/>
    <mergeCell ref="B36:C36"/>
    <mergeCell ref="B13:C13"/>
    <mergeCell ref="B14:C14"/>
    <mergeCell ref="B15:P15"/>
    <mergeCell ref="B16:C16"/>
    <mergeCell ref="A17:P17"/>
    <mergeCell ref="B24:C24"/>
    <mergeCell ref="B25:C25"/>
    <mergeCell ref="B26:C26"/>
    <mergeCell ref="A27:P27"/>
    <mergeCell ref="E135:K135"/>
    <mergeCell ref="B5:C5"/>
    <mergeCell ref="A6:P6"/>
    <mergeCell ref="A7:P7"/>
    <mergeCell ref="B9:C9"/>
    <mergeCell ref="B10:C10"/>
    <mergeCell ref="B11:C11"/>
    <mergeCell ref="A1:P1"/>
    <mergeCell ref="A2:P2"/>
    <mergeCell ref="A3:A4"/>
    <mergeCell ref="B3:C4"/>
    <mergeCell ref="D3:D4"/>
    <mergeCell ref="E3:G3"/>
    <mergeCell ref="H3:H4"/>
    <mergeCell ref="I3:I4"/>
    <mergeCell ref="J3:L3"/>
    <mergeCell ref="M3:P3"/>
    <mergeCell ref="B18:C18"/>
    <mergeCell ref="B19:C19"/>
    <mergeCell ref="B20:C20"/>
    <mergeCell ref="B21:C21"/>
    <mergeCell ref="B22:C22"/>
    <mergeCell ref="B23:C23"/>
    <mergeCell ref="B12:C12"/>
  </mergeCells>
  <pageMargins left="0.7" right="0.7" top="0.75" bottom="0.75" header="0.3" footer="0.3"/>
  <pageSetup paperSize="9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 от7-11 1 нед</vt:lpstr>
      <vt:lpstr>от7 2нед</vt:lpstr>
      <vt:lpstr> от12-17 1нед</vt:lpstr>
      <vt:lpstr>от12 2нед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2025-03-31T09:01:16Z</cp:lastPrinted>
  <dcterms:created xsi:type="dcterms:W3CDTF">2025-03-12T11:56:46Z</dcterms:created>
  <dcterms:modified xsi:type="dcterms:W3CDTF">2025-05-27T08:26:57Z</dcterms:modified>
</cp:coreProperties>
</file>